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4\10. Октябрь\"/>
    </mc:Choice>
  </mc:AlternateContent>
  <bookViews>
    <workbookView xWindow="0" yWindow="0" windowWidth="23040" windowHeight="9396"/>
  </bookViews>
  <sheets>
    <sheet name="Лист1" sheetId="1" r:id="rId1"/>
    <sheet name="Лист2" sheetId="2" r:id="rId2"/>
    <sheet name="Лист3" sheetId="3" r:id="rId3"/>
  </sheets>
  <definedNames>
    <definedName name="Z_311B0CCD_3A82_48D8_B3A6_D284225681E3_.wvu.PrintArea" localSheetId="0" hidden="1">Лист1!$A$1:$G$59</definedName>
    <definedName name="Z_311B0CCD_3A82_48D8_B3A6_D284225681E3_.wvu.Rows" localSheetId="0" hidden="1">Лист1!$41:$43</definedName>
    <definedName name="Z_33C97540_386A_4678_BF91_7CED088121B1_.wvu.PrintArea" localSheetId="0" hidden="1">Лист1!$A$1:$G$59</definedName>
    <definedName name="Z_33C97540_386A_4678_BF91_7CED088121B1_.wvu.Rows" localSheetId="0" hidden="1">Лист1!$41:$43</definedName>
    <definedName name="Z_3ADDF607_CC62_47CF_B370_6DD9E7C269BE_.wvu.PrintArea" localSheetId="0" hidden="1">Лист1!$A$1:$G$59</definedName>
    <definedName name="Z_3ADDF607_CC62_47CF_B370_6DD9E7C269BE_.wvu.Rows" localSheetId="0" hidden="1">Лист1!$41:$43</definedName>
    <definedName name="Z_908C8604_7C99_425B_A3D2_9AEFC080B244_.wvu.PrintArea" localSheetId="0" hidden="1">Лист1!$A$1:$G$59</definedName>
    <definedName name="Z_908C8604_7C99_425B_A3D2_9AEFC080B244_.wvu.Rows" localSheetId="0" hidden="1">Лист1!$41:$43</definedName>
    <definedName name="_xlnm.Print_Area" localSheetId="0">Лист1!$A$1:$G$59</definedName>
  </definedNames>
  <calcPr calcId="152511"/>
  <customWorkbookViews>
    <customWorkbookView name="Турукина Т.И. - Личное представление" guid="{33C97540-386A-4678-BF91-7CED088121B1}" mergeInterval="0" personalView="1" maximized="1" xWindow="-9" yWindow="-9" windowWidth="1938" windowHeight="1050" activeSheetId="1"/>
    <customWorkbookView name="Александр Мясников - Личное представление" guid="{3ADDF607-CC62-47CF-B370-6DD9E7C269BE}" mergeInterval="0" personalView="1" maximized="1" windowWidth="1916" windowHeight="894" activeSheetId="1"/>
    <customWorkbookView name="AIG - Личное представление" guid="{311B0CCD-3A82-48D8-B3A6-D284225681E3}" mergeInterval="0" personalView="1" maximized="1" xWindow="1" yWindow="1" windowWidth="1920" windowHeight="860" activeSheetId="1"/>
    <customWorkbookView name="BabikovaNE - Личное представление" guid="{908C8604-7C99-425B-A3D2-9AEFC080B244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G56" i="1" l="1"/>
  <c r="D18" i="1" l="1"/>
  <c r="F24" i="1"/>
  <c r="G24" i="1" l="1"/>
  <c r="G23" i="1"/>
  <c r="F23" i="1"/>
  <c r="G22" i="1"/>
  <c r="F22" i="1"/>
  <c r="G21" i="1"/>
  <c r="F21" i="1"/>
  <c r="G20" i="1"/>
  <c r="F20" i="1"/>
  <c r="G19" i="1"/>
  <c r="F19" i="1"/>
  <c r="F9" i="1" l="1"/>
  <c r="G9" i="1"/>
  <c r="D30" i="1"/>
  <c r="E30" i="1"/>
  <c r="C30" i="1"/>
  <c r="F31" i="1"/>
  <c r="G31" i="1"/>
  <c r="G30" i="1" l="1"/>
  <c r="F30" i="1"/>
  <c r="G48" i="1"/>
  <c r="D57" i="1" l="1"/>
  <c r="E57" i="1"/>
  <c r="C57" i="1"/>
  <c r="D55" i="1"/>
  <c r="E55" i="1"/>
  <c r="C55" i="1"/>
  <c r="D53" i="1"/>
  <c r="E53" i="1"/>
  <c r="C53" i="1"/>
  <c r="D50" i="1"/>
  <c r="E50" i="1"/>
  <c r="C50" i="1"/>
  <c r="D45" i="1"/>
  <c r="E45" i="1"/>
  <c r="C45" i="1"/>
  <c r="D40" i="1"/>
  <c r="E40" i="1"/>
  <c r="C40" i="1"/>
  <c r="D37" i="1"/>
  <c r="E37" i="1"/>
  <c r="C37" i="1"/>
  <c r="D32" i="1"/>
  <c r="E32" i="1"/>
  <c r="C32" i="1"/>
  <c r="D25" i="1"/>
  <c r="E25" i="1"/>
  <c r="C25" i="1"/>
  <c r="E18" i="1"/>
  <c r="C18" i="1"/>
  <c r="D14" i="1"/>
  <c r="E14" i="1"/>
  <c r="C14" i="1"/>
  <c r="G15" i="1"/>
  <c r="G16" i="1"/>
  <c r="G17" i="1"/>
  <c r="G26" i="1"/>
  <c r="G27" i="1"/>
  <c r="G28" i="1"/>
  <c r="G29" i="1"/>
  <c r="G33" i="1"/>
  <c r="G34" i="1"/>
  <c r="G35" i="1"/>
  <c r="G36" i="1"/>
  <c r="G38" i="1"/>
  <c r="G39" i="1"/>
  <c r="G41" i="1"/>
  <c r="G42" i="1"/>
  <c r="G43" i="1"/>
  <c r="G44" i="1"/>
  <c r="G46" i="1"/>
  <c r="G47" i="1"/>
  <c r="G49" i="1"/>
  <c r="G51" i="1"/>
  <c r="G52" i="1"/>
  <c r="G54" i="1"/>
  <c r="G58" i="1"/>
  <c r="F15" i="1"/>
  <c r="F16" i="1"/>
  <c r="F17" i="1"/>
  <c r="F26" i="1"/>
  <c r="F27" i="1"/>
  <c r="F28" i="1"/>
  <c r="F29" i="1"/>
  <c r="F33" i="1"/>
  <c r="F34" i="1"/>
  <c r="F35" i="1"/>
  <c r="F36" i="1"/>
  <c r="F38" i="1"/>
  <c r="F39" i="1"/>
  <c r="F41" i="1"/>
  <c r="F42" i="1"/>
  <c r="F43" i="1"/>
  <c r="F44" i="1"/>
  <c r="F46" i="1"/>
  <c r="F47" i="1"/>
  <c r="F48" i="1"/>
  <c r="F49" i="1"/>
  <c r="F51" i="1"/>
  <c r="F52" i="1"/>
  <c r="F54" i="1"/>
  <c r="F56" i="1"/>
  <c r="F58" i="1"/>
  <c r="D12" i="1"/>
  <c r="E12" i="1"/>
  <c r="C12" i="1"/>
  <c r="G13" i="1"/>
  <c r="F13" i="1"/>
  <c r="G5" i="1"/>
  <c r="G6" i="1"/>
  <c r="G8" i="1"/>
  <c r="G10" i="1"/>
  <c r="G11" i="1"/>
  <c r="G4" i="1"/>
  <c r="F5" i="1"/>
  <c r="F6" i="1"/>
  <c r="F8" i="1"/>
  <c r="F10" i="1"/>
  <c r="F11" i="1"/>
  <c r="F4" i="1"/>
  <c r="D3" i="1"/>
  <c r="E3" i="1"/>
  <c r="C3" i="1"/>
  <c r="G55" i="1" l="1"/>
  <c r="D59" i="1"/>
  <c r="E59" i="1"/>
  <c r="C59" i="1"/>
  <c r="G37" i="1"/>
  <c r="G53" i="1"/>
  <c r="F32" i="1"/>
  <c r="F55" i="1"/>
  <c r="F18" i="1"/>
  <c r="G25" i="1"/>
  <c r="F40" i="1"/>
  <c r="G45" i="1"/>
  <c r="F57" i="1"/>
  <c r="F50" i="1"/>
  <c r="G3" i="1"/>
  <c r="F3" i="1"/>
  <c r="G18" i="1"/>
  <c r="F37" i="1"/>
  <c r="G50" i="1"/>
  <c r="F53" i="1"/>
  <c r="F14" i="1"/>
  <c r="G40" i="1"/>
  <c r="G57" i="1"/>
  <c r="G32" i="1"/>
  <c r="F45" i="1"/>
  <c r="G12" i="1"/>
  <c r="G14" i="1"/>
  <c r="F25" i="1"/>
  <c r="F12" i="1"/>
  <c r="F59" i="1" l="1"/>
  <c r="G59" i="1"/>
</calcChain>
</file>

<file path=xl/sharedStrings.xml><?xml version="1.0" encoding="utf-8"?>
<sst xmlns="http://schemas.openxmlformats.org/spreadsheetml/2006/main" count="124" uniqueCount="124">
  <si>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</si>
  <si>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</si>
  <si>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</si>
  <si>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</si>
  <si>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</si>
  <si>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</si>
  <si>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</si>
  <si>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</si>
  <si>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</si>
  <si>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</si>
  <si>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</si>
  <si>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</si>
  <si>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</si>
  <si>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</si>
  <si>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</si>
  <si>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</si>
  <si>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</si>
  <si>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</si>
  <si>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</si>
  <si>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</si>
  <si>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</si>
  <si>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</si>
  <si>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</si>
  <si>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</si>
  <si>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</si>
  <si>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</si>
  <si>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</si>
  <si>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</si>
  <si>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</si>
  <si>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</si>
  <si>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</si>
  <si>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</si>
  <si>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</si>
  <si>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</si>
  <si>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</si>
  <si>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</si>
  <si>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</si>
  <si>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</si>
  <si>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</si>
  <si>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</si>
  <si>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</si>
  <si>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</si>
  <si>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</si>
  <si>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</si>
  <si>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</si>
  <si>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</si>
  <si>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</si>
  <si>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</si>
  <si>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</si>
  <si>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</si>
  <si>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</si>
  <si>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</si>
  <si>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</si>
  <si>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</si>
  <si>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</si>
  <si>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</si>
  <si>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</si>
  <si>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</si>
  <si>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</si>
  <si>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</si>
  <si>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</si>
  <si>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</si>
  <si>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</si>
  <si>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</si>
  <si>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</si>
  <si>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</si>
  <si>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</si>
  <si>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</si>
  <si>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</si>
  <si>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</si>
  <si>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</si>
  <si>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</si>
  <si>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</si>
  <si>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</si>
  <si>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</si>
  <si>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</si>
  <si>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</si>
  <si>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</si>
  <si>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</si>
  <si>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</si>
  <si>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</si>
  <si>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</si>
  <si>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</si>
  <si>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</si>
  <si>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</si>
  <si>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</si>
  <si>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</si>
  <si>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</si>
  <si>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</si>
  <si>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</si>
  <si>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</si>
  <si>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</si>
  <si>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</si>
  <si>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</si>
  <si>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</si>
  <si>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</si>
  <si>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</si>
  <si>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</si>
  <si>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</si>
  <si>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</si>
  <si>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</si>
  <si>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</si>
  <si>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</si>
  <si>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</si>
  <si>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</si>
  <si>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</si>
  <si>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</si>
  <si>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</si>
  <si>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</si>
  <si>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% исполнения от годового плана на 2014 год</t>
  </si>
  <si>
    <t>Уточненный план на 2014 год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</si>
  <si>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</si>
  <si>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</si>
  <si>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</si>
  <si>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</si>
  <si>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</si>
  <si>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</si>
  <si>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0107</t>
  </si>
  <si>
    <t>Обеспечение проведения выборов и референдумов</t>
  </si>
  <si>
    <t>Уточненный план за 9 месяцев 2014 года</t>
  </si>
  <si>
    <t>% исполнения от плана 9 месяцев 2014 года</t>
  </si>
  <si>
    <t xml:space="preserve">Председатель комитета по финансам </t>
  </si>
  <si>
    <t>Т.Ю.Горелик</t>
  </si>
  <si>
    <t>Ежемесячный анализ исполнения  бюджета района по расходам на 01.10.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</si>
</sst>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4" borderId="1" xfId="1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5.xml"/><Relationship Id="rId7" Type="http://schemas.openxmlformats.org/officeDocument/2006/relationships/revisionLog" Target="revisionLog111.xml"/><Relationship Id="rId12" Type="http://schemas.openxmlformats.org/officeDocument/2006/relationships/revisionLog" Target="revisionLog4.xml"/><Relationship Id="rId17" Type="http://schemas.openxmlformats.org/officeDocument/2006/relationships/revisionLog" Target="revisionLog9.xml"/><Relationship Id="rId16" Type="http://schemas.openxmlformats.org/officeDocument/2006/relationships/revisionLog" Target="revisionLog8.xml"/><Relationship Id="rId6" Type="http://schemas.openxmlformats.org/officeDocument/2006/relationships/revisionLog" Target="revisionLog1111.xml"/><Relationship Id="rId11" Type="http://schemas.openxmlformats.org/officeDocument/2006/relationships/revisionLog" Target="revisionLog3.xml"/><Relationship Id="rId5" Type="http://schemas.openxmlformats.org/officeDocument/2006/relationships/revisionLog" Target="revisionLog2.xml"/><Relationship Id="rId15" Type="http://schemas.openxmlformats.org/officeDocument/2006/relationships/revisionLog" Target="revisionLog7.xml"/><Relationship Id="rId10" Type="http://schemas.openxmlformats.org/officeDocument/2006/relationships/revisionLog" Target="revisionLog1.xml"/><Relationship Id="rId9" Type="http://schemas.openxmlformats.org/officeDocument/2006/relationships/revisionLog" Target="revisionLog12.xml"/><Relationship Id="rId14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495167A-E603-48EB-9DB5-D48F15CF901D}" diskRevisions="1" revisionId="131" version="17">
  <header guid="{2C4AAB36-197E-4624-AA4D-7B36276F04CE}" dateTime="2014-10-10T11:11:48" maxSheetId="4" userName="Александр Мясников" r:id="rId5" minRId="9" maxRId="88">
    <sheetIdMap count="3">
      <sheetId val="1"/>
      <sheetId val="2"/>
      <sheetId val="3"/>
    </sheetIdMap>
  </header>
  <header guid="{E0D4762A-9727-4647-BDB7-A02B2C3251AB}" dateTime="2014-10-10T12:10:02" maxSheetId="4" userName="Турукина Т.И." r:id="rId6" minRId="91" maxRId="95">
    <sheetIdMap count="3">
      <sheetId val="1"/>
      <sheetId val="2"/>
      <sheetId val="3"/>
    </sheetIdMap>
  </header>
  <header guid="{45706252-3C0E-4D38-A25D-0939C09D5914}" dateTime="2014-10-10T14:03:28" maxSheetId="4" userName="BabikovaNE" r:id="rId7" minRId="98">
    <sheetIdMap count="3">
      <sheetId val="1"/>
      <sheetId val="2"/>
      <sheetId val="3"/>
    </sheetIdMap>
  </header>
  <header guid="{C03E68DB-7A22-4FFF-BE88-8E42BA621173}" dateTime="2014-10-10T14:12:23" maxSheetId="4" userName="AIG" r:id="rId8" minRId="101">
    <sheetIdMap count="3">
      <sheetId val="1"/>
      <sheetId val="2"/>
      <sheetId val="3"/>
    </sheetIdMap>
  </header>
  <header guid="{20E4E1CC-057E-4D25-8E10-32945A9B5844}" dateTime="2014-10-10T14:28:22" maxSheetId="4" userName="AIG" r:id="rId9" minRId="104">
    <sheetIdMap count="3">
      <sheetId val="1"/>
      <sheetId val="2"/>
      <sheetId val="3"/>
    </sheetIdMap>
  </header>
  <header guid="{9D225957-A7DD-4ABE-A0D9-0DFC5A04D3F4}" dateTime="2014-10-10T14:28:59" maxSheetId="4" userName="AIG" r:id="rId10">
    <sheetIdMap count="3">
      <sheetId val="1"/>
      <sheetId val="2"/>
      <sheetId val="3"/>
    </sheetIdMap>
  </header>
  <header guid="{604F11EF-8773-47FC-A3B7-FD17773EDCF8}" dateTime="2014-10-10T15:08:54" maxSheetId="4" userName="Александр Мясников" r:id="rId11" minRId="109" maxRId="110">
    <sheetIdMap count="3">
      <sheetId val="1"/>
      <sheetId val="2"/>
      <sheetId val="3"/>
    </sheetIdMap>
  </header>
  <header guid="{47439812-15BA-4180-BEFF-C36B9BDC3CEC}" dateTime="2014-10-10T15:34:25" maxSheetId="4" userName="Александр Мясников" r:id="rId12" minRId="113">
    <sheetIdMap count="3">
      <sheetId val="1"/>
      <sheetId val="2"/>
      <sheetId val="3"/>
    </sheetIdMap>
  </header>
  <header guid="{A0C8896D-8525-4BA2-B03D-109F8E24C19C}" dateTime="2014-10-10T16:32:59" maxSheetId="4" userName="Турукина Т.И." r:id="rId13" minRId="116">
    <sheetIdMap count="3">
      <sheetId val="1"/>
      <sheetId val="2"/>
      <sheetId val="3"/>
    </sheetIdMap>
  </header>
  <header guid="{296A8E64-4EFB-4FCE-8386-4E83C6497CCC}" dateTime="2014-10-24T12:02:19" maxSheetId="4" userName="Турукина Т.И." r:id="rId14" minRId="119" maxRId="120">
    <sheetIdMap count="3">
      <sheetId val="1"/>
      <sheetId val="2"/>
      <sheetId val="3"/>
    </sheetIdMap>
  </header>
  <header guid="{C691839F-D9D9-459C-B66E-897580DE8004}" dateTime="2014-10-24T12:04:22" maxSheetId="4" userName="Турукина Т.И." r:id="rId15" minRId="123" maxRId="124">
    <sheetIdMap count="3">
      <sheetId val="1"/>
      <sheetId val="2"/>
      <sheetId val="3"/>
    </sheetIdMap>
  </header>
  <header guid="{907880DA-2ACC-4421-9FC9-7E2679425F6E}" dateTime="2014-10-24T12:36:19" maxSheetId="4" userName="Турукина Т.И." r:id="rId16">
    <sheetIdMap count="3">
      <sheetId val="1"/>
      <sheetId val="2"/>
      <sheetId val="3"/>
    </sheetIdMap>
  </header>
  <header guid="{F495167A-E603-48EB-9DB5-D48F15CF901D}" dateTime="2014-10-28T09:14:42" maxSheetId="4" userName="Турукина Т.И." r:id="rId17" minRId="12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311B0CCD-3A82-48D8-B3A6-D284225681E3}" action="delete"/>
  <rdn rId="0" localSheetId="1" customView="1" name="Z_311B0CCD_3A82_48D8_B3A6_D284225681E3_.wvu.PrintArea" hidden="1" oldHidden="1">
    <formula>Лист1!$A$1:$H$59</formula>
    <oldFormula>Лист1!$A$1:$H$59</oldFormula>
  </rdn>
  <rdn rId="0" localSheetId="1" customView="1" name="Z_311B0CCD_3A82_48D8_B3A6_D284225681E3_.wvu.Rows" hidden="1" oldHidden="1">
    <formula>Лист1!$41:$43</formula>
    <oldFormula>Лист1!$41:$43</oldFormula>
  </rdn>
  <rcv guid="{311B0CCD-3A82-48D8-B3A6-D284225681E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01" sId="1">
    <oc r="H28" t="inlineStr">
      <is>
        <t>Не переданы средства сельским поселениям района по соглашениям с предприятиями ТЭК, т.к. средства  от редприятий ТЭК на 01.09.2014 года не поступили.</t>
      </is>
    </oc>
    <nc r="H28" t="inlineStr">
      <is>
        <t>Не переданы средства сельским поселениям района по соглашениям с предприятиями ТЭК, т.к. средства  от редприятий ТЭК на 01.10.2014 года не поступили.</t>
      </is>
    </nc>
  </rcc>
  <rcv guid="{311B0CCD-3A82-48D8-B3A6-D284225681E3}" action="delete"/>
  <rdn rId="0" localSheetId="1" customView="1" name="Z_311B0CCD_3A82_48D8_B3A6_D284225681E3_.wvu.PrintArea" hidden="1" oldHidden="1">
    <formula>Лист1!$A$1:$H$59</formula>
    <oldFormula>Лист1!$A$1:$H$59</oldFormula>
  </rdn>
  <rdn rId="0" localSheetId="1" customView="1" name="Z_311B0CCD_3A82_48D8_B3A6_D284225681E3_.wvu.Rows" hidden="1" oldHidden="1">
    <formula>Лист1!$41:$43</formula>
    <oldFormula>Лист1!$41:$43</oldFormula>
  </rdn>
  <rcv guid="{311B0CCD-3A82-48D8-B3A6-D284225681E3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8" sId="1">
    <oc r="A1" t="inlineStr">
      <is>
        <t>Анализ исполнения бюджета Ханты-Мансийского района на 01.09. 2014 года</t>
      </is>
    </oc>
    <nc r="A1" t="inlineStr">
      <is>
        <t>Анализ исполнения бюджета Ханты-Мансийского района на 01.10. 2014 года</t>
      </is>
    </nc>
  </rcc>
  <rcv guid="{908C8604-7C99-425B-A3D2-9AEFC080B244}" action="delete"/>
  <rdn rId="0" localSheetId="1" customView="1" name="Z_908C8604_7C99_425B_A3D2_9AEFC080B244_.wvu.PrintArea" hidden="1" oldHidden="1">
    <formula>Лист1!$A$1:$H$59</formula>
    <oldFormula>Лист1!$A$1:$H$59</oldFormula>
  </rdn>
  <rdn rId="0" localSheetId="1" customView="1" name="Z_908C8604_7C99_425B_A3D2_9AEFC080B244_.wvu.Rows" hidden="1" oldHidden="1">
    <formula>Лист1!$41:$43</formula>
    <oldFormula>Лист1!$41:$43</oldFormula>
  </rdn>
  <rcv guid="{908C8604-7C99-425B-A3D2-9AEFC080B244}" action="add"/>
</revisions>
</file>

<file path=xl/revisions/revisionLog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>
    <oc r="H4" t="inlineStr">
      <is>
        <t>Исполнение от плана 9 месяцев ожидается в полном объеме</t>
      </is>
    </oc>
    <nc r="H4"/>
  </rcc>
  <rcc rId="92" sId="1">
    <oc r="H5" t="inlineStr">
      <is>
        <t>Исполнение от плана 9 месяцев ожидается в полном объеме</t>
      </is>
    </oc>
    <nc r="H5"/>
  </rcc>
  <rcc rId="93" sId="1">
    <oc r="H6" t="inlineStr">
      <is>
        <t>Исполнение от плана 9 месяцев ожидается в полном объеме</t>
      </is>
    </oc>
    <nc r="H6"/>
  </rcc>
  <rcc rId="94" sId="1">
    <oc r="H8" t="inlineStr">
      <is>
        <t>Исполнение от плана 9 месяцев ожидается в полном объеме</t>
      </is>
    </oc>
    <nc r="H8"/>
  </rcc>
  <rcc rId="95" sId="1">
    <oc r="H13" t="inlineStr">
      <is>
        <t xml:space="preserve">Субвенция фед. бюджета </t>
      </is>
    </oc>
    <nc r="H13"/>
  </rcc>
  <rdn rId="0" localSheetId="1" customView="1" name="Z_33C97540_386A_4678_BF91_7CED088121B1_.wvu.PrintArea" hidden="1" oldHidden="1">
    <formula>Лист1!$A$1:$H$59</formula>
  </rdn>
  <rdn rId="0" localSheetId="1" customView="1" name="Z_33C97540_386A_4678_BF91_7CED088121B1_.wvu.Rows" hidden="1" oldHidden="1">
    <formula>Лист1!$41:$43</formula>
  </rdn>
  <rcv guid="{33C97540-386A-4678-BF91-7CED088121B1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04" sId="1">
    <oc r="H29" t="inlineStr">
      <is>
        <t>Не использованы средства на приобретение  трактора п.Красноленинский, приобретение мусоровоза п.Горноправдинск в рамках муниципальной программы «Развитие и модернизация жилищно-коммунального комплекса Ханты-Мансийского района  на 2014 – 2016 год. Исполнение планируется в 3 квартале.</t>
      </is>
    </oc>
    <nc r="H29" t="inlineStr">
      <is>
        <t>Не использованы средства на  приобретение мусоровоза п.Горноправдинск в рамках муниципальной программы «Развитие и модернизация жилищно-коммунального комплекса Ханты-Мансийского района  на 2014 – 2016 год. Контракт заключен. Исполнение планируется в 4 квартале.</t>
      </is>
    </nc>
  </rcc>
  <rcv guid="{311B0CCD-3A82-48D8-B3A6-D284225681E3}" action="delete"/>
  <rdn rId="0" localSheetId="1" customView="1" name="Z_311B0CCD_3A82_48D8_B3A6_D284225681E3_.wvu.PrintArea" hidden="1" oldHidden="1">
    <formula>Лист1!$A$1:$H$59</formula>
    <oldFormula>Лист1!$A$1:$H$59</oldFormula>
  </rdn>
  <rdn rId="0" localSheetId="1" customView="1" name="Z_311B0CCD_3A82_48D8_B3A6_D284225681E3_.wvu.Rows" hidden="1" oldHidden="1">
    <formula>Лист1!$41:$43</formula>
    <oldFormula>Лист1!$41:$43</oldFormula>
  </rdn>
  <rcv guid="{311B0CCD-3A82-48D8-B3A6-D284225681E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 numFmtId="4">
    <oc r="D4">
      <v>29110.400000000001</v>
    </oc>
    <nc r="D4">
      <v>30192.1</v>
    </nc>
  </rcc>
  <rcc rId="10" sId="1" numFmtId="4">
    <oc r="C5">
      <v>16420.2</v>
    </oc>
    <nc r="C5">
      <v>16439.2</v>
    </nc>
  </rcc>
  <rcc rId="11" sId="1" numFmtId="4">
    <oc r="D5">
      <v>12964</v>
    </oc>
    <nc r="D5">
      <v>13224</v>
    </nc>
  </rcc>
  <rcc rId="12" sId="1" numFmtId="4">
    <oc r="D6">
      <v>58852.3</v>
    </oc>
    <nc r="D6">
      <v>59122.3</v>
    </nc>
  </rcc>
  <rcc rId="13" sId="1" numFmtId="4">
    <oc r="D8">
      <v>39243.699999999997</v>
    </oc>
    <nc r="D8">
      <v>39378.699999999997</v>
    </nc>
  </rcc>
  <rcc rId="14" sId="1" numFmtId="4">
    <oc r="C11">
      <v>205959.6</v>
    </oc>
    <nc r="C11">
      <v>204401.3</v>
    </nc>
  </rcc>
  <rcc rId="15" sId="1" numFmtId="4">
    <oc r="D11">
      <v>190660</v>
    </oc>
    <nc r="D11">
      <v>188790.6</v>
    </nc>
  </rcc>
  <rcc rId="16" sId="1" numFmtId="4">
    <oc r="E4">
      <v>26050.2</v>
    </oc>
    <nc r="E4">
      <v>28859.200000000001</v>
    </nc>
  </rcc>
  <rcc rId="17" sId="1" numFmtId="4">
    <oc r="E6">
      <v>55132.4</v>
    </oc>
    <nc r="E6">
      <v>59337</v>
    </nc>
  </rcc>
  <rcc rId="18" sId="1" numFmtId="4">
    <oc r="E8">
      <v>35340.199999999997</v>
    </oc>
    <nc r="E8">
      <v>37785.199999999997</v>
    </nc>
  </rcc>
  <rcc rId="19" sId="1" numFmtId="4">
    <oc r="E11">
      <v>154977.70000000001</v>
    </oc>
    <nc r="E11">
      <v>158353.5</v>
    </nc>
  </rcc>
  <rcc rId="20" sId="1" numFmtId="4">
    <oc r="E5">
      <v>12401.8</v>
    </oc>
    <nc r="E5">
      <v>13057.8</v>
    </nc>
  </rcc>
  <rcc rId="21" sId="1" numFmtId="4">
    <oc r="C16">
      <v>24986.400000000001</v>
    </oc>
    <nc r="C16">
      <v>24503.7</v>
    </nc>
  </rcc>
  <rcc rId="22" sId="1" numFmtId="4">
    <oc r="D16">
      <v>22498.400000000001</v>
    </oc>
    <nc r="D16">
      <v>22015.7</v>
    </nc>
  </rcc>
  <rcc rId="23" sId="1" numFmtId="4">
    <oc r="D17">
      <v>37874.300000000003</v>
    </oc>
    <nc r="D17">
      <v>37601.800000000003</v>
    </nc>
  </rcc>
  <rcc rId="24" sId="1" numFmtId="4">
    <oc r="C17">
      <v>46326.6</v>
    </oc>
    <nc r="C17">
      <v>46020.4</v>
    </nc>
  </rcc>
  <rcc rId="25" sId="1" numFmtId="4">
    <oc r="E15">
      <v>2462</v>
    </oc>
    <nc r="E15">
      <v>2751.7</v>
    </nc>
  </rcc>
  <rcc rId="26" sId="1" numFmtId="4">
    <oc r="E16">
      <v>16097.1</v>
    </oc>
    <nc r="E16">
      <v>16914.400000000001</v>
    </nc>
  </rcc>
  <rcc rId="27" sId="1" numFmtId="4">
    <oc r="E17">
      <v>13308.3</v>
    </oc>
    <nc r="E17">
      <v>23308.2</v>
    </nc>
  </rcc>
  <rcc rId="28" sId="1" numFmtId="4">
    <oc r="E19">
      <v>5622.3</v>
    </oc>
    <nc r="E19">
      <v>6209.6</v>
    </nc>
  </rcc>
  <rcc rId="29" sId="1" numFmtId="4">
    <oc r="E20">
      <v>88283.3</v>
    </oc>
    <nc r="E20">
      <v>97402.7</v>
    </nc>
  </rcc>
  <rcc rId="30" sId="1" numFmtId="4">
    <oc r="E21">
      <v>9851.6</v>
    </oc>
    <nc r="E21">
      <v>10969.2</v>
    </nc>
  </rcc>
  <rcc rId="31" sId="1" numFmtId="4">
    <oc r="E22">
      <v>64102.2</v>
    </oc>
    <nc r="E22">
      <v>92867.5</v>
    </nc>
  </rcc>
  <rcc rId="32" sId="1" numFmtId="4">
    <oc r="E23">
      <v>3136.5</v>
    </oc>
    <nc r="E23">
      <v>3479.2</v>
    </nc>
  </rcc>
  <rcc rId="33" sId="1" numFmtId="4">
    <oc r="E24">
      <v>78838.600000000006</v>
    </oc>
    <nc r="E24">
      <v>87431.5</v>
    </nc>
  </rcc>
  <rcc rId="34" sId="1" numFmtId="4">
    <oc r="C20">
      <v>119637.5</v>
    </oc>
    <nc r="C20">
      <v>122159.1</v>
    </nc>
  </rcc>
  <rcc rId="35" sId="1" numFmtId="4">
    <oc r="D20">
      <v>107993.3</v>
    </oc>
    <nc r="D20">
      <v>110636.4</v>
    </nc>
  </rcc>
  <rcc rId="36" sId="1" numFmtId="4">
    <oc r="D22">
      <v>188938.9</v>
    </oc>
    <nc r="D22">
      <v>183911.9</v>
    </nc>
  </rcc>
  <rcc rId="37" sId="1" numFmtId="4">
    <oc r="C23">
      <v>14952.7</v>
    </oc>
    <nc r="C23">
      <v>14579.7</v>
    </nc>
  </rcc>
  <rcc rId="38" sId="1" numFmtId="4">
    <oc r="D23">
      <v>13091.7</v>
    </oc>
    <nc r="D23">
      <v>12828.7</v>
    </nc>
  </rcc>
  <rcc rId="39" sId="1" numFmtId="4">
    <oc r="C24">
      <v>154302.20000000001</v>
    </oc>
    <nc r="C24">
      <v>152183.79999999999</v>
    </nc>
  </rcc>
  <rcc rId="40" sId="1" numFmtId="4">
    <oc r="D24">
      <v>128947.5</v>
    </oc>
    <nc r="D24">
      <v>128137.5</v>
    </nc>
  </rcc>
  <rcc rId="41" sId="1" numFmtId="4">
    <oc r="C22">
      <v>316713</v>
    </oc>
    <nc r="C22">
      <v>311485.90000000002</v>
    </nc>
  </rcc>
  <rcc rId="42" sId="1" numFmtId="4">
    <oc r="D27">
      <v>413188.7</v>
    </oc>
    <nc r="D27">
      <v>399791.8</v>
    </nc>
  </rcc>
  <rcc rId="43" sId="1" numFmtId="4">
    <oc r="C27">
      <v>590413</v>
    </oc>
    <nc r="C27">
      <v>581513.6</v>
    </nc>
  </rcc>
  <rcc rId="44" sId="1" numFmtId="4">
    <oc r="C26">
      <v>244217.2</v>
    </oc>
    <nc r="C26">
      <v>244617.2</v>
    </nc>
  </rcc>
  <rcc rId="45" sId="1" numFmtId="4">
    <oc r="C29">
      <v>21555</v>
    </oc>
    <nc r="C29">
      <v>21111.5</v>
    </nc>
  </rcc>
  <rcc rId="46" sId="1" numFmtId="4">
    <oc r="D29">
      <v>15264.9</v>
    </oc>
    <nc r="D29">
      <v>14821.4</v>
    </nc>
  </rcc>
  <rcc rId="47" sId="1" numFmtId="4">
    <oc r="E26">
      <v>93837.9</v>
    </oc>
    <nc r="E26">
      <v>92692.1</v>
    </nc>
  </rcc>
  <rcc rId="48" sId="1" numFmtId="4">
    <oc r="E27">
      <v>205788.6</v>
    </oc>
    <nc r="E27">
      <v>253371.8</v>
    </nc>
  </rcc>
  <rcc rId="49" sId="1" numFmtId="4">
    <oc r="E28">
      <v>8776.2000000000007</v>
    </oc>
    <nc r="E28">
      <v>11776.2</v>
    </nc>
  </rcc>
  <rcc rId="50" sId="1" numFmtId="4">
    <oc r="E29">
      <v>10102.1</v>
    </oc>
    <nc r="E29">
      <v>12756.8</v>
    </nc>
  </rcc>
  <rcc rId="51" sId="1" numFmtId="4">
    <oc r="E31">
      <v>820.2</v>
    </oc>
    <nc r="E31">
      <v>1906.6</v>
    </nc>
  </rcc>
  <rcc rId="52" sId="1" numFmtId="4">
    <oc r="C31">
      <v>13070.2</v>
    </oc>
    <nc r="C31">
      <v>9791.7999999999993</v>
    </nc>
  </rcc>
  <rcc rId="53" sId="1" numFmtId="4">
    <oc r="D31">
      <v>12575.2</v>
    </oc>
    <nc r="D31">
      <v>9296.7999999999993</v>
    </nc>
  </rcc>
  <rcc rId="54" sId="1" numFmtId="4">
    <oc r="C33">
      <v>393377.9</v>
    </oc>
    <nc r="C33">
      <v>392556</v>
    </nc>
  </rcc>
  <rcc rId="55" sId="1" numFmtId="4">
    <oc r="D33">
      <v>303887.59999999998</v>
    </oc>
    <nc r="D33">
      <v>303289.09999999998</v>
    </nc>
  </rcc>
  <rcc rId="56" sId="1" numFmtId="4">
    <oc r="D34">
      <v>1006131.8</v>
    </oc>
    <nc r="D34">
      <v>1005809.2</v>
    </nc>
  </rcc>
  <rcc rId="57" sId="1" numFmtId="4">
    <oc r="C34">
      <v>1312183.1000000001</v>
    </oc>
    <nc r="C34">
      <v>1307890.5</v>
    </nc>
  </rcc>
  <rcc rId="58" sId="1" numFmtId="4">
    <oc r="C35">
      <v>34056</v>
    </oc>
    <nc r="C35">
      <v>32874.1</v>
    </nc>
  </rcc>
  <rcc rId="59" sId="1" numFmtId="4">
    <oc r="D35">
      <v>32182</v>
    </oc>
    <nc r="D35">
      <v>31000.1</v>
    </nc>
  </rcc>
  <rcc rId="60" sId="1" numFmtId="4">
    <oc r="C36">
      <v>130153</v>
    </oc>
    <nc r="C36">
      <v>130525.9</v>
    </nc>
  </rcc>
  <rcc rId="61" sId="1" numFmtId="4">
    <oc r="D36">
      <v>110018.1</v>
    </oc>
    <nc r="D36">
      <v>108142.2</v>
    </nc>
  </rcc>
  <rcc rId="62" sId="1" numFmtId="4">
    <oc r="E33">
      <v>226403.8</v>
    </oc>
    <nc r="E33">
      <v>250479.2</v>
    </nc>
  </rcc>
  <rcc rId="63" sId="1" numFmtId="4">
    <oc r="E34">
      <v>725795.7</v>
    </oc>
    <nc r="E34">
      <v>805545.4</v>
    </nc>
  </rcc>
  <rcc rId="64" sId="1" numFmtId="4">
    <oc r="E35">
      <v>24695.200000000001</v>
    </oc>
    <nc r="E35">
      <v>26390.6</v>
    </nc>
  </rcc>
  <rcc rId="65" sId="1" numFmtId="4">
    <oc r="E36">
      <v>77851.3</v>
    </oc>
    <nc r="E36">
      <v>85576.4</v>
    </nc>
  </rcc>
  <rcc rId="66" sId="1" numFmtId="4">
    <oc r="E39">
      <v>25846</v>
    </oc>
    <nc r="E39">
      <v>30664.2</v>
    </nc>
  </rcc>
  <rcc rId="67" sId="1" numFmtId="4">
    <oc r="C38">
      <v>128605.6</v>
    </oc>
    <nc r="C38">
      <v>128609.2</v>
    </nc>
  </rcc>
  <rcc rId="68" sId="1" numFmtId="4">
    <oc r="D38">
      <v>52715.9</v>
    </oc>
    <nc r="D38">
      <v>52786.400000000001</v>
    </nc>
  </rcc>
  <rcc rId="69" sId="1" numFmtId="4">
    <oc r="C39">
      <v>47558</v>
    </oc>
    <nc r="C39">
      <v>46438</v>
    </nc>
  </rcc>
  <rcc rId="70" sId="1">
    <oc r="H38" t="inlineStr">
      <is>
        <t>Неисполнение по ГП  "Развитие культуры и туризма в Ханты-Мансийском автономном округе – Югре на 2014 – 2020 годы", Комплекс (сельский дом культуры-библиотека-школа-детский сад), п.Кедровый , Культурно-спортивный комплекс (дом культуры, библиотека,универсальный игровой зал) д.Ярки (ПИР) из-за отсутствия финансирования их бюджета автономного округа.</t>
      </is>
    </oc>
    <nc r="H38" t="inlineStr">
      <is>
        <t>Неисполнение по ГП  "Развитие культуры и туризма в Ханты-Мансийском автономном округе – Югре на 2014 – 2020 годы", Комплекс (сельский дом культуры-библиотека-школа-детский сад), п.Кедровый , Культурно-спортивный комплекс (дом культуры, библиотека,универсальный игровой зал) д.Ярки (ПИР) из-за отсутствия финансирования из бюджета автономного округа.</t>
      </is>
    </nc>
  </rcc>
  <rcc rId="71" sId="1" numFmtId="4">
    <oc r="C44">
      <v>16340.6</v>
    </oc>
    <nc r="C44">
      <v>14355.6</v>
    </nc>
  </rcc>
  <rcc rId="72" sId="1" numFmtId="4">
    <oc r="D44">
      <v>15240.6</v>
    </oc>
    <nc r="D44">
      <v>13255.6</v>
    </nc>
  </rcc>
  <rcc rId="73" sId="1" numFmtId="4">
    <oc r="C47">
      <v>21957.3</v>
    </oc>
    <nc r="C47">
      <v>21222.9</v>
    </nc>
  </rcc>
  <rcc rId="74" sId="1" numFmtId="4">
    <oc r="D48">
      <v>69594</v>
    </oc>
    <nc r="D48">
      <v>69123.3</v>
    </nc>
  </rcc>
  <rcc rId="75" sId="1" numFmtId="4">
    <oc r="C48">
      <v>89082.7</v>
    </oc>
    <nc r="C48">
      <v>88612</v>
    </nc>
  </rcc>
  <rcc rId="76" sId="1" numFmtId="4">
    <oc r="E46">
      <v>3762.8</v>
    </oc>
    <nc r="E46">
      <v>4228.3</v>
    </nc>
  </rcc>
  <rcc rId="77" sId="1" numFmtId="4">
    <oc r="E47">
      <v>2445.3000000000002</v>
    </oc>
    <nc r="E47">
      <v>2958.4</v>
    </nc>
  </rcc>
  <rcc rId="78" sId="1" numFmtId="4">
    <oc r="E48">
      <v>53945.3</v>
    </oc>
    <nc r="E48">
      <v>61498.6</v>
    </nc>
  </rcc>
  <rcc rId="79" sId="1" numFmtId="4">
    <oc r="E49">
      <v>6624.9</v>
    </oc>
    <nc r="E49">
      <v>7196.3</v>
    </nc>
  </rcc>
  <rcc rId="80" sId="1" numFmtId="4">
    <oc r="C52">
      <v>251101.8</v>
    </oc>
    <nc r="C52">
      <v>250538.8</v>
    </nc>
  </rcc>
  <rcc rId="81" sId="1" numFmtId="4">
    <oc r="D52">
      <v>207605.8</v>
    </oc>
    <nc r="D52">
      <v>223440.4</v>
    </nc>
  </rcc>
  <rcc rId="82" sId="1" numFmtId="4">
    <oc r="E52">
      <v>164938.4</v>
    </oc>
    <nc r="E52">
      <v>208342.1</v>
    </nc>
  </rcc>
  <rcc rId="83" sId="1" numFmtId="4">
    <oc r="E54">
      <v>5050</v>
    </oc>
    <nc r="E54">
      <v>6124.2</v>
    </nc>
  </rcc>
  <rcc rId="84" sId="1" numFmtId="4">
    <oc r="E56">
      <v>59.4</v>
    </oc>
    <nc r="E56">
      <v>101.1</v>
    </nc>
  </rcc>
  <rcc rId="85" sId="1" numFmtId="4">
    <oc r="E58">
      <v>232142.6</v>
    </oc>
    <nc r="E58">
      <v>258660.5</v>
    </nc>
  </rcc>
  <rcc rId="86" sId="1" numFmtId="4">
    <oc r="E38">
      <v>24582.799999999999</v>
    </oc>
    <nc r="E38">
      <v>25869.8</v>
    </nc>
  </rcc>
  <rcc rId="87" sId="1" numFmtId="4">
    <oc r="C4">
      <v>35884.800000000003</v>
    </oc>
    <nc r="C4">
      <v>35871.599999999999</v>
    </nc>
  </rcc>
  <rcc rId="88" sId="1" numFmtId="4">
    <oc r="D39">
      <v>36390.5</v>
    </oc>
    <nc r="D39">
      <v>35570.400000000001</v>
    </nc>
  </rcc>
  <rdn rId="0" localSheetId="1" customView="1" name="Z_3ADDF607_CC62_47CF_B370_6DD9E7C269BE_.wvu.PrintArea" hidden="1" oldHidden="1">
    <formula>Лист1!$A$1:$H$59</formula>
  </rdn>
  <rdn rId="0" localSheetId="1" customView="1" name="Z_3ADDF607_CC62_47CF_B370_6DD9E7C269BE_.wvu.Rows" hidden="1" oldHidden="1">
    <formula>Лист1!$41:$43</formula>
  </rdn>
  <rcv guid="{3ADDF607-CC62-47CF-B370-6DD9E7C269B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1">
    <oc r="H34" t="inlineStr">
      <is>
        <t>Низкое исполнение по ГП "Развитие образования в Ханты-Мансийском автономном округе – Югре на 2014–2020 годы", комплекс (сельский дом культуры-библиотека-школа-детский сад) в п. Кедровый Ханты-Мансийского района, план на отчетный период - 196102,0 тыс. рублей, финансирование из бюджета ХМАО поступило не в полном объеме. Исполнение от плана составляет 38%, от финансирования 100%.</t>
      </is>
    </oc>
    <nc r="H34" t="inlineStr">
      <is>
        <t xml:space="preserve">Низкое исполнение по ГП "Развитие образования в Ханты-Мансийском автономном округе – Югре на 2014–2020 годы", комплекс (сельский дом культуры-библиотека-школа-детский сад) в п. Кедровый Ханты-Мансийского района, финансирование из бюджета ХМАО поступило не в полном объеме. </t>
      </is>
    </nc>
  </rcc>
  <rcc rId="110" sId="1">
    <oc r="H35" t="inlineStr">
      <is>
        <t xml:space="preserve">Низкое исполнение по МП "Молодое поколение Ханты-Мансийского района на 2014-2016 годы", подпрограмма «Молодежь Ханты-Мансийского района»,  мероприятие "Организация отдыха в климатически – благоприятных зонах России, зарубежья, в загородных стационарных детских оздоровительных лагерях, специализированных (профильных) лагерях, созданных на базе учреждений социальной сферы или их подразделений, оздоровительных центрах, базах и комплексах, расположенных на территории Ханты-Мансийского автономного округа – Югры, в том числе: выплата компенсации родителям за проезд детей к месту отдыха и оздоровления и обратно; приобретение путевок, оплата услуг сопровождающим лицам; страхование жизни и здоровья детей. При плане на отчетный период 2807,9 тыс. руб., кассовое исполнение составило 331,0 тыс. руб или 12%. По условиям контрактов -срок исполнения до 30.09.2014 года </t>
      </is>
    </oc>
    <nc r="H35" t="inlineStr">
      <is>
        <t xml:space="preserve">Низкое исполнение по МП "Молодое поколение Ханты-Мансийского района на 2014-2016 годы", подпрограмма «Молодежь Ханты-Мансийского района»,  мероприятие "Организация отдыха в климатически – благоприятных зонах России, зарубежья, в загородных стационарных детских оздоровительных лагерях, специализированных (профильных) лагерях, созданных на базе учреждений социальной сферы или их подразделений, оздоровительных центрах, базах и комплексах, расположенных на территории Ханты-Мансийского автономного округа – Югры, в том числе: выплата компенсации родителям за проезд детей к месту отдыха и оздоровления и обратно; приобретение путевок, оплата услуг сопровождающим лицам; страхование жизни и здоровья детей.  По условиям контрактов -срок исполнения до 30.09.2014 года, нарушение срока исполнения контрактов </t>
      </is>
    </nc>
  </rcc>
  <rcv guid="{3ADDF607-CC62-47CF-B370-6DD9E7C269BE}" action="delete"/>
  <rdn rId="0" localSheetId="1" customView="1" name="Z_3ADDF607_CC62_47CF_B370_6DD9E7C269BE_.wvu.PrintArea" hidden="1" oldHidden="1">
    <formula>Лист1!$A$1:$H$59</formula>
    <oldFormula>Лист1!$A$1:$H$59</oldFormula>
  </rdn>
  <rdn rId="0" localSheetId="1" customView="1" name="Z_3ADDF607_CC62_47CF_B370_6DD9E7C269BE_.wvu.Rows" hidden="1" oldHidden="1">
    <formula>Лист1!$41:$43</formula>
    <oldFormula>Лист1!$41:$43</oldFormula>
  </rdn>
  <rcv guid="{3ADDF607-CC62-47CF-B370-6DD9E7C269B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" sId="1">
    <oc r="H36" t="inlineStr">
      <is>
        <t>Низкое исполнение по МП «Развитие образования в Ханты-Мансийском районе на 2014 – 2016 годы», подпрограмма  «Инновационное развитие образования», мероприятие "Развитие качества и содержания технологий образования".</t>
      </is>
    </oc>
    <nc r="H36" t="inlineStr">
      <is>
        <t>Низкое исполнение по Ведомственной целевойпрограмме "Развитие, повышение качества, доступности и эффективности образования в муниципальных образовательных учреждениях Ханты-Мансийского района на 2014-2016 годы.</t>
      </is>
    </nc>
  </rcc>
  <rcv guid="{3ADDF607-CC62-47CF-B370-6DD9E7C269BE}" action="delete"/>
  <rdn rId="0" localSheetId="1" customView="1" name="Z_3ADDF607_CC62_47CF_B370_6DD9E7C269BE_.wvu.PrintArea" hidden="1" oldHidden="1">
    <formula>Лист1!$A$1:$H$59</formula>
    <oldFormula>Лист1!$A$1:$H$59</oldFormula>
  </rdn>
  <rdn rId="0" localSheetId="1" customView="1" name="Z_3ADDF607_CC62_47CF_B370_6DD9E7C269BE_.wvu.Rows" hidden="1" oldHidden="1">
    <formula>Лист1!$41:$43</formula>
    <oldFormula>Лист1!$41:$43</oldFormula>
  </rdn>
  <rcv guid="{3ADDF607-CC62-47CF-B370-6DD9E7C269B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1">
    <oc r="H16" t="inlineStr">
      <is>
        <t xml:space="preserve"> Низкое исполнение по созданию вещевого и продовольственного резерва в связи с уменьшением лимитов по поручению главы администрации № 32). Нет исполнения по формированию аварийно-технического запаса (исполнение на приобретение химических реагентов и насосов ожидается в 4 квартале).</t>
      </is>
    </oc>
    <nc r="H16"/>
  </rcc>
  <rcv guid="{33C97540-386A-4678-BF91-7CED088121B1}" action="delete"/>
  <rdn rId="0" localSheetId="1" customView="1" name="Z_33C97540_386A_4678_BF91_7CED088121B1_.wvu.PrintArea" hidden="1" oldHidden="1">
    <formula>Лист1!$A$1:$H$59</formula>
    <oldFormula>Лист1!$A$1:$H$59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" sId="1" ref="H1:H1048576" action="deleteCol">
    <undo index="0" exp="area" ref3D="1" dr="$A$1:$H$59" dn="Область_печати" sId="1"/>
    <undo index="0" exp="area" ref3D="1" dr="$A$41:$XFD$43" dn="Z_908C8604_7C99_425B_A3D2_9AEFC080B244_.wvu.Rows" sId="1"/>
    <undo index="0" exp="area" ref3D="1" dr="$A$1:$H$59" dn="Z_908C8604_7C99_425B_A3D2_9AEFC080B244_.wvu.PrintArea" sId="1"/>
    <undo index="0" exp="area" ref3D="1" dr="$A$41:$XFD$43" dn="Z_3ADDF607_CC62_47CF_B370_6DD9E7C269BE_.wvu.Rows" sId="1"/>
    <undo index="0" exp="area" ref3D="1" dr="$A$41:$XFD$43" dn="Z_311B0CCD_3A82_48D8_B3A6_D284225681E3_.wvu.Rows" sId="1"/>
    <undo index="0" exp="area" ref3D="1" dr="$A$1:$H$59" dn="Z_3ADDF607_CC62_47CF_B370_6DD9E7C269BE_.wvu.PrintArea" sId="1"/>
    <undo index="0" exp="area" ref3D="1" dr="$A$41:$XFD$43" dn="Z_33C97540_386A_4678_BF91_7CED088121B1_.wvu.Rows" sId="1"/>
    <undo index="0" exp="area" ref3D="1" dr="$A$1:$H$59" dn="Z_33C97540_386A_4678_BF91_7CED088121B1_.wvu.PrintArea" sId="1"/>
    <undo index="0" exp="area" ref3D="1" dr="$A$1:$H$59" dn="Z_311B0CCD_3A82_48D8_B3A6_D284225681E3_.wvu.PrintArea" sId="1"/>
    <rfmt sheetId="1" xfDxf="1" sqref="H1:H1048576" start="0" length="0">
      <dxf>
        <font>
          <sz val="14"/>
          <name val="Times New Roman"/>
          <scheme val="none"/>
        </font>
      </dxf>
    </rfmt>
    <rcc rId="0" sId="1" dxf="1">
      <nc r="H2" t="inlineStr">
        <is>
          <t xml:space="preserve">Примечание
</t>
        </is>
      </nc>
      <ndxf>
        <font>
          <b/>
          <sz val="14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" start="0" length="0">
      <dxf>
        <font>
          <b/>
          <sz val="14"/>
          <name val="Times New Roman"/>
          <scheme val="none"/>
        </font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4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5" t="inlineStr">
        <is>
          <t>Субвенция ЗАГС (окр. и фед. Бюджет)</t>
        </is>
      </nc>
      <ndxf>
        <font>
          <sz val="14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14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" t="inlineStr">
        <is>
          <t>Не исполнение по строительно-монтажным работам по пожарным водоемам в п. Бобровский, д. Ягурьях, п. Красноленинский (оплата запланирована на 3,4 квартал квартал) .</t>
        </is>
      </nc>
      <ndxf>
        <font>
          <sz val="14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8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" t="inlineStr">
        <is>
          <t xml:space="preserve">Низкий процент исполнения подпрограммы "Содействие трудоустройству граждан" государственной программы "Содействие занятости населения в ХМАО – Югре на 2014 – 2020 годы" обусловлен недостаточным поступлением средств из окружного бюджета 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" t="inlineStr">
        <is>
          <t xml:space="preserve">Низкий процент исполнения в рамках программы Субвенции на реализацию 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  из-за отсутствия поступлений из окружного бюджета 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 t="inlineStr">
        <is>
          <t>Низкий процент исплнения ВЦП "Организация транспортного обслуживания населения Ханты-Мансийского района на 2014 - 2016 годы" по причине несвоевременного предоставления счетов на оплату подрядчиками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 t="inlineStr">
        <is>
          <t xml:space="preserve">Низкий процент исполнения ГП"Развитие транспортной системы Ханты-Мансийского автономного округа – Югры на 2014 – 2020 годы"  обусловлен недостаточным поступлением средств из окружного бюджета 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 t="inlineStr">
        <is>
          <t>По МП «Развитие информационного общества Ханты-Мансийского района на 2014 – 2016 годы» конкурсные процедуры в стации проведения;ВЦП"Обеспечение деятельности администрации Ханты-Мансийского района на 2014 - 2016 годы";ВЦП"Обеспечение деятельности департамента имущественных и земельных отношений администрации Ханты-Мансийского района на 2014-2016 годы"-конкурсные процедуры в стации проведения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>Низкий процент исполнения в рамках гос.программы "Социально-экономическое развитие, инвестиции и инновации ХМАО-Югры на 2014-2020 годы"Подпрограмма "Развитие малого и среднего предпринимательства", в следствие несвоевременного утверждения нормативно-правовой базы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5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26" t="inlineStr">
        <is>
          <t>Не в полном объеме освоены средства запланированные  на приобретение жилья в рамках программы   «Улучшение жилищных условий жителей Ханты-Мансийского района на 2014 – 2016 годы» за счет средст бюджета автономного округа. Фактическое поступление  средств из  окружного бюджета  меньше запланированных асигнований на 2014 год.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 t="inlineStr">
        <is>
          <t xml:space="preserve">Низкий процент исполнения по  субсидии на    возмещение   недополученных  доходов   организациям,  осуществляющим реализацию электрической  энергии населению и приравненным к ним  категориям  потребителей в зоне децентрализованного электроснабжения  автономного округа  по социально ориентированным     тарифам. А так же по субсидии на   возмещение  недополученных    доходов   организациям,   осуществляющим  реализацию  электрической  энергии предприятиям жилищно-  коммунального и   агропромышленного   комплексов,   субъектам малого и  среднего  предпринимательства, организациям  бюджетной сферы в   зоне децентрализованного электроснабжения . Расходы производились согласно предоставленных счетов.   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" t="inlineStr">
        <is>
          <t>Не переданы средства сельским поселениям района по соглашениям с предприятиями ТЭК, т.к. средства  от редприятий ТЭК на 01.10.2014 года не поступили.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" t="inlineStr">
        <is>
          <t>Не использованы средства на  приобретение мусоровоза п.Горноправдинск в рамках муниципальной программы «Развитие и модернизация жилищно-коммунального комплекса Ханты-Мансийского района  на 2014 – 2016 год. Контракт заключен. Исполнение планируется в 4 квартале.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1" t="inlineStr">
        <is>
          <t>Не исполнены расходы запланированые на разработку генеральной схемы очистки территории района. Работы выполнены. Проводилась провека исполнительной документации. Оплата произведена в июле.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3" t="inlineStr">
        <is>
          <t>Низкое исполнение, из-за позднего поступления средств на финансирование наказов избирателей депутатам думы ХМАО-ЮГРЫ.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4" t="inlineStr">
        <is>
          <t xml:space="preserve">Низкое исполнение по ГП "Развитие образования в Ханты-Мансийском автономном округе – Югре на 2014–2020 годы", комплекс (сельский дом культуры-библиотека-школа-детский сад) в п. Кедровый Ханты-Мансийского района, финансирование из бюджета ХМАО поступило не в полном объеме.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" t="inlineStr">
        <is>
          <t xml:space="preserve">Низкое исполнение по МП "Молодое поколение Ханты-Мансийского района на 2014-2016 годы", подпрограмма «Молодежь Ханты-Мансийского района»,  мероприятие "Организация отдыха в климатически – благоприятных зонах России, зарубежья, в загородных стационарных детских оздоровительных лагерях, специализированных (профильных) лагерях, созданных на базе учреждений социальной сферы или их подразделений, оздоровительных центрах, базах и комплексах, расположенных на территории Ханты-Мансийского автономного округа – Югры, в том числе: выплата компенсации родителям за проезд детей к месту отдыха и оздоровления и обратно; приобретение путевок, оплата услуг сопровождающим лицам; страхование жизни и здоровья детей.  По условиям контрактов -срок исполнения до 30.09.2014 года, нарушение срока исполнения контрактов 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 t="inlineStr">
        <is>
          <t>Низкое исполнение по Ведомственной целевойпрограмме "Развитие, повышение качества, доступности и эффективности образования в муниципальных образовательных учреждениях Ханты-Мансийского района на 2014-2016 годы.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7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38" t="inlineStr">
        <is>
          <t>Неисполнение по ГП  "Развитие культуры и туризма в Ханты-Мансийском автономном округе – Югре на 2014 – 2020 годы", Комплекс (сельский дом культуры-библиотека-школа-детский сад), п.Кедровый , Культурно-спортивный комплекс (дом культуры, библиотека,универсальный игровой зал) д.Ярки (ПИР) из-за отсутствия финансирования из бюджета автономного округа.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9" t="inlineStr">
        <is>
          <t>Низкое исполнение по дотации на осуществление в соответствии с трудовым законодательством выплат связанных с расторжением до 31 декабря 2013 года трудовых договоров с муниципальными служащими, выполнявшими в 2013 году отдельные государственные полномочия автономного округа в сфере охраны здоровья граждан, а также на оплату работ по составлению годовой бухгалтерской и бюджетной отчетности за 2013 год по разделу "Здравоохранение" так как работниками  не представлены пакеты документов для осуществления выплат по сокращению, а также в связи с переносом отпусков и льготного проезда работников культуры. Неисполнение по программе Культура по мероприятиям районного уровня, в том числе направленных на сохранение и развитие традиционной культуры коренных народов Севера.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0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47" t="inlineStr">
        <is>
          <t>Неисполнение по передоваемым полномочиям в АСП Селиярово по соглашениям с предприятиями ТЭК, нет финансирования от Юганскнефтегаза. Неисполнение по субсидиям предоставляемым молодым семьям на строительство жилых помещений в Ханты-Мансийском районе: отсутствие заявителей. Неисполнение по предоставлению субсидий на приобретение жилья или выплата выкупной стоимости за жилые помещения гражданам, переселяемым из с. Базьяны, д. Сухорукова в связи с неисполнением контракта ЗАО "СК ВНСС".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 t="inlineStr">
        <is>
          <t>Неисполнение сложилось по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 в связи с не предоставлением документов от получателей компенсации.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 t="inlineStr">
        <is>
          <t>Экономия сложилось в связи с неполным финансированием из бюджета ХМАО-Югры, а также переносом отпусков и льготного проезда работников управления опеки и попечительства исполняющих государственные полномочия.</t>
        </is>
      </nc>
      <ndxf>
        <font>
          <sz val="14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0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2" t="inlineStr">
        <is>
          <t>Низкое исполнение по ГП "Развитие физической культуры и спорта в Ханты-Мансийском автономном округе – Югре на 2014 – 2020 годы",  мероприятие "Комплекс спортивных плоскостных сооружений: футбольное поле с искусственным покрытием, беговыми дорожками и трибунами на 500 зрительских мест; баскетбольной и волейбольной площадок с трибунами на 250 зрительских мест; прыжковая яма, сектор для толкания ядра, расположденных в п. Горноправдинск Ханты-Мансийского района"  из-за не полного финансирования из бюджета ХМАО-Югры.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3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6" t="inlineStr">
        <is>
          <t>Низкое исполнение сложилось в связи с погашением долговых обязательств ранее установленного срока.</t>
        </is>
      </nc>
      <n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7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8" t="inlineStr">
        <is>
          <t>Передача дотации сельским поселениям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59" start="0" length="0">
      <dxf>
        <fill>
          <patternFill patternType="solid">
            <bgColor rgb="FFFFFF66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20" sId="1">
    <oc r="A1" t="inlineStr">
      <is>
        <t>Анализ исполнения бюджета Ханты-Мансийского района на 01.10. 2014 года</t>
      </is>
    </oc>
    <nc r="A1" t="inlineStr">
      <is>
        <t>Сведения об исполнении бюджета района по расходам на 01.10. 2014 года</t>
      </is>
    </nc>
  </rcc>
  <rcv guid="{33C97540-386A-4678-BF91-7CED088121B1}" action="delete"/>
  <rdn rId="0" localSheetId="1" customView="1" name="Z_33C97540_386A_4678_BF91_7CED088121B1_.wvu.PrintArea" hidden="1" oldHidden="1">
    <formula>Лист1!$A$1:$G$59</formula>
    <oldFormula>Лист1!$A$1:$G$59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" sId="1">
    <nc r="B62" t="inlineStr">
      <is>
        <t xml:space="preserve">Председатель комитета по финансам </t>
      </is>
    </nc>
  </rcc>
  <rcc rId="124" sId="1">
    <nc r="D62" t="inlineStr">
      <is>
        <t>Т.Ю.Горелик</t>
      </is>
    </nc>
  </rcc>
  <rcv guid="{33C97540-386A-4678-BF91-7CED088121B1}" action="delete"/>
  <rdn rId="0" localSheetId="1" customView="1" name="Z_33C97540_386A_4678_BF91_7CED088121B1_.wvu.PrintArea" hidden="1" oldHidden="1">
    <formula>Лист1!$A$1:$G$59</formula>
    <oldFormula>Лист1!$A$1:$G$59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3C97540-386A-4678-BF91-7CED088121B1}" action="delete"/>
  <rdn rId="0" localSheetId="1" customView="1" name="Z_33C97540_386A_4678_BF91_7CED088121B1_.wvu.PrintArea" hidden="1" oldHidden="1">
    <formula>Лист1!$A$1:$G$59</formula>
    <oldFormula>Лист1!$A$1:$G$59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1">
    <oc r="A1" t="inlineStr">
      <is>
        <t>Сведения об исполнении бюджета района по расходам на 01.10. 2014 года</t>
      </is>
    </oc>
    <nc r="A1" t="inlineStr">
      <is>
        <t>Ежемесячный анализ исполнения  бюджета района по расходам на 01.10. 2014 года</t>
      </is>
    </nc>
  </rcc>
  <rcv guid="{33C97540-386A-4678-BF91-7CED088121B1}" action="delete"/>
  <rdn rId="0" localSheetId="1" customView="1" name="Z_33C97540_386A_4678_BF91_7CED088121B1_.wvu.PrintArea" hidden="1" oldHidden="1">
    <formula>Лист1!$A$1:$G$59</formula>
    <oldFormula>Лист1!$A$1:$G$59</oldFormula>
  </rdn>
  <rdn rId="0" localSheetId="1" customView="1" name="Z_33C97540_386A_4678_BF91_7CED088121B1_.wvu.Rows" hidden="1" oldHidden="1">
    <formula>Лист1!$41:$43</formula>
    <oldFormula>Лист1!$41:$43</oldFormula>
  </rdn>
  <rcv guid="{33C97540-386A-4678-BF91-7CED088121B1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C03E68DB-7A22-4FFF-BE88-8E42BA621173}" name="AIG" id="-841606218" dateTime="2014-10-10T14:04:35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="72" zoomScaleNormal="72" workbookViewId="0">
      <pane ySplit="2" topLeftCell="A3" activePane="bottomLeft" state="frozen"/>
      <selection pane="bottomLeft" activeCell="M6" sqref="M6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79" customWidth="1"/>
    <col min="4" max="4" width="23.88671875" style="79" customWidth="1"/>
    <col min="5" max="5" width="19" style="79" customWidth="1"/>
    <col min="6" max="6" width="18.5546875" style="1" customWidth="1"/>
    <col min="7" max="7" width="19.33203125" style="1" customWidth="1"/>
  </cols>
  <sheetData>
    <row r="1" spans="1:9" ht="35.25" customHeight="1" x14ac:dyDescent="0.3">
      <c r="A1" s="81" t="s">
        <v>123</v>
      </c>
      <c r="B1" s="81"/>
      <c r="C1" s="81"/>
      <c r="D1" s="81"/>
      <c r="E1" s="81"/>
      <c r="F1" s="81"/>
      <c r="G1" s="81"/>
    </row>
    <row r="2" spans="1:9" ht="69.599999999999994" x14ac:dyDescent="0.3">
      <c r="A2" s="3" t="s">
        <v>0</v>
      </c>
      <c r="B2" s="2" t="s">
        <v>1</v>
      </c>
      <c r="C2" s="76" t="s">
        <v>110</v>
      </c>
      <c r="D2" s="76" t="s">
        <v>119</v>
      </c>
      <c r="E2" s="76" t="s">
        <v>2</v>
      </c>
      <c r="F2" s="2" t="s">
        <v>109</v>
      </c>
      <c r="G2" s="2" t="s">
        <v>120</v>
      </c>
      <c r="I2" s="75" t="s">
        <v>116</v>
      </c>
    </row>
    <row r="3" spans="1:9" s="7" customFormat="1" ht="17.399999999999999" x14ac:dyDescent="0.3">
      <c r="A3" s="6" t="s">
        <v>3</v>
      </c>
      <c r="B3" s="8" t="s">
        <v>11</v>
      </c>
      <c r="C3" s="77">
        <f>SUM(C4:C11)</f>
        <v>382524.6</v>
      </c>
      <c r="D3" s="77">
        <f t="shared" ref="D3:E3" si="0">SUM(D4:D11)</f>
        <v>334984.3</v>
      </c>
      <c r="E3" s="77">
        <f t="shared" si="0"/>
        <v>297512.7</v>
      </c>
      <c r="F3" s="69">
        <f>E3/C3*100</f>
        <v>77.776095968729862</v>
      </c>
      <c r="G3" s="40">
        <f>E3/D3*100</f>
        <v>88.813923518206678</v>
      </c>
    </row>
    <row r="4" spans="1:9" ht="54" x14ac:dyDescent="0.3">
      <c r="A4" s="4" t="s">
        <v>4</v>
      </c>
      <c r="B4" s="9" t="s">
        <v>12</v>
      </c>
      <c r="C4" s="14">
        <v>35871.599999999999</v>
      </c>
      <c r="D4" s="14">
        <v>30192.1</v>
      </c>
      <c r="E4" s="14">
        <v>28859.200000000001</v>
      </c>
      <c r="F4" s="42">
        <f>E4/C4*100</f>
        <v>80.451387727338613</v>
      </c>
      <c r="G4" s="42">
        <f>E4/D4*100</f>
        <v>95.585268994207098</v>
      </c>
    </row>
    <row r="5" spans="1:9" ht="72" x14ac:dyDescent="0.3">
      <c r="A5" s="4" t="s">
        <v>5</v>
      </c>
      <c r="B5" s="9" t="s">
        <v>13</v>
      </c>
      <c r="C5" s="15">
        <v>16439.2</v>
      </c>
      <c r="D5" s="15">
        <v>13224</v>
      </c>
      <c r="E5" s="15">
        <v>13057.8</v>
      </c>
      <c r="F5" s="42">
        <f t="shared" ref="F5:F59" si="1">E5/C5*100</f>
        <v>79.430872548542496</v>
      </c>
      <c r="G5" s="42">
        <f t="shared" ref="G5:G59" si="2">E5/D5*100</f>
        <v>98.743194192377487</v>
      </c>
    </row>
    <row r="6" spans="1:9" ht="72" x14ac:dyDescent="0.3">
      <c r="A6" s="4" t="s">
        <v>6</v>
      </c>
      <c r="B6" s="9" t="s">
        <v>14</v>
      </c>
      <c r="C6" s="15">
        <v>71952.3</v>
      </c>
      <c r="D6" s="15">
        <v>59122.3</v>
      </c>
      <c r="E6" s="15">
        <v>59337</v>
      </c>
      <c r="F6" s="42">
        <f t="shared" si="1"/>
        <v>82.467134476590743</v>
      </c>
      <c r="G6" s="42">
        <f t="shared" si="2"/>
        <v>100.36314554744993</v>
      </c>
    </row>
    <row r="7" spans="1:9" x14ac:dyDescent="0.35">
      <c r="A7" s="4" t="s">
        <v>7</v>
      </c>
      <c r="B7" s="9" t="s">
        <v>15</v>
      </c>
      <c r="C7" s="78">
        <v>6.4</v>
      </c>
      <c r="D7" s="78">
        <v>0</v>
      </c>
      <c r="E7" s="78">
        <v>0</v>
      </c>
      <c r="F7" s="42">
        <v>0</v>
      </c>
      <c r="G7" s="41">
        <v>0</v>
      </c>
    </row>
    <row r="8" spans="1:9" ht="54" x14ac:dyDescent="0.3">
      <c r="A8" s="4" t="s">
        <v>8</v>
      </c>
      <c r="B8" s="47" t="s">
        <v>16</v>
      </c>
      <c r="C8" s="16">
        <v>48577.2</v>
      </c>
      <c r="D8" s="16">
        <v>39378.699999999997</v>
      </c>
      <c r="E8" s="16">
        <v>37785.199999999997</v>
      </c>
      <c r="F8" s="42">
        <f t="shared" si="1"/>
        <v>77.783816275948382</v>
      </c>
      <c r="G8" s="42">
        <f t="shared" si="2"/>
        <v>95.953396125316488</v>
      </c>
    </row>
    <row r="9" spans="1:9" x14ac:dyDescent="0.3">
      <c r="A9" s="4" t="s">
        <v>117</v>
      </c>
      <c r="B9" s="47" t="s">
        <v>118</v>
      </c>
      <c r="C9" s="16">
        <v>120</v>
      </c>
      <c r="D9" s="16">
        <v>120</v>
      </c>
      <c r="E9" s="16">
        <v>120</v>
      </c>
      <c r="F9" s="42">
        <f t="shared" si="1"/>
        <v>100</v>
      </c>
      <c r="G9" s="42">
        <f t="shared" si="2"/>
        <v>100</v>
      </c>
    </row>
    <row r="10" spans="1:9" x14ac:dyDescent="0.35">
      <c r="A10" s="4" t="s">
        <v>9</v>
      </c>
      <c r="B10" s="48" t="s">
        <v>17</v>
      </c>
      <c r="C10" s="17">
        <v>5156.6000000000004</v>
      </c>
      <c r="D10" s="17">
        <v>4156.6000000000004</v>
      </c>
      <c r="E10" s="17">
        <v>0</v>
      </c>
      <c r="F10" s="42">
        <f t="shared" si="1"/>
        <v>0</v>
      </c>
      <c r="G10" s="41">
        <f t="shared" si="2"/>
        <v>0</v>
      </c>
    </row>
    <row r="11" spans="1:9" x14ac:dyDescent="0.3">
      <c r="A11" s="4" t="s">
        <v>10</v>
      </c>
      <c r="B11" s="48" t="s">
        <v>18</v>
      </c>
      <c r="C11" s="17">
        <v>204401.3</v>
      </c>
      <c r="D11" s="17">
        <v>188790.6</v>
      </c>
      <c r="E11" s="17">
        <v>158353.5</v>
      </c>
      <c r="F11" s="42">
        <f t="shared" si="1"/>
        <v>77.471865394202482</v>
      </c>
      <c r="G11" s="42">
        <f t="shared" si="2"/>
        <v>83.877851969324752</v>
      </c>
    </row>
    <row r="12" spans="1:9" ht="17.399999999999999" x14ac:dyDescent="0.3">
      <c r="A12" s="6" t="s">
        <v>19</v>
      </c>
      <c r="B12" s="10" t="s">
        <v>20</v>
      </c>
      <c r="C12" s="77">
        <f>SUM(C13)</f>
        <v>2810</v>
      </c>
      <c r="D12" s="77">
        <f t="shared" ref="D12:E12" si="3">SUM(D13)</f>
        <v>2107.5</v>
      </c>
      <c r="E12" s="77">
        <f t="shared" si="3"/>
        <v>2107.5</v>
      </c>
      <c r="F12" s="69">
        <f t="shared" si="1"/>
        <v>75</v>
      </c>
      <c r="G12" s="40">
        <f t="shared" si="2"/>
        <v>100</v>
      </c>
    </row>
    <row r="13" spans="1:9" x14ac:dyDescent="0.35">
      <c r="A13" s="4" t="s">
        <v>21</v>
      </c>
      <c r="B13" s="49" t="s">
        <v>22</v>
      </c>
      <c r="C13" s="19">
        <v>2810</v>
      </c>
      <c r="D13" s="19">
        <v>2107.5</v>
      </c>
      <c r="E13" s="19">
        <v>2107.5</v>
      </c>
      <c r="F13" s="42">
        <f t="shared" si="1"/>
        <v>75</v>
      </c>
      <c r="G13" s="41">
        <f t="shared" si="2"/>
        <v>100</v>
      </c>
    </row>
    <row r="14" spans="1:9" ht="34.799999999999997" x14ac:dyDescent="0.3">
      <c r="A14" s="6" t="s">
        <v>23</v>
      </c>
      <c r="B14" s="50" t="s">
        <v>24</v>
      </c>
      <c r="C14" s="77">
        <f>SUM(C15:C17)</f>
        <v>74460</v>
      </c>
      <c r="D14" s="77">
        <f t="shared" ref="D14:E14" si="4">SUM(D15:D17)</f>
        <v>62851</v>
      </c>
      <c r="E14" s="77">
        <f t="shared" si="4"/>
        <v>42974.3</v>
      </c>
      <c r="F14" s="69">
        <f t="shared" si="1"/>
        <v>57.714611872146129</v>
      </c>
      <c r="G14" s="40">
        <f t="shared" si="2"/>
        <v>68.374886636648597</v>
      </c>
    </row>
    <row r="15" spans="1:9" x14ac:dyDescent="0.35">
      <c r="A15" s="13" t="s">
        <v>25</v>
      </c>
      <c r="B15" s="51" t="s">
        <v>28</v>
      </c>
      <c r="C15" s="20">
        <v>3935.9</v>
      </c>
      <c r="D15" s="20">
        <v>3233.5</v>
      </c>
      <c r="E15" s="20">
        <v>2751.7</v>
      </c>
      <c r="F15" s="42">
        <f t="shared" si="1"/>
        <v>69.912853476968422</v>
      </c>
      <c r="G15" s="41">
        <f t="shared" si="2"/>
        <v>85.099737126952206</v>
      </c>
    </row>
    <row r="16" spans="1:9" ht="54" x14ac:dyDescent="0.35">
      <c r="A16" s="13" t="s">
        <v>26</v>
      </c>
      <c r="B16" s="52" t="s">
        <v>29</v>
      </c>
      <c r="C16" s="21">
        <v>24503.7</v>
      </c>
      <c r="D16" s="21">
        <v>22015.7</v>
      </c>
      <c r="E16" s="21">
        <v>16914.400000000001</v>
      </c>
      <c r="F16" s="42">
        <f t="shared" si="1"/>
        <v>69.027942718854703</v>
      </c>
      <c r="G16" s="42">
        <f t="shared" si="2"/>
        <v>76.828808532093007</v>
      </c>
    </row>
    <row r="17" spans="1:7" x14ac:dyDescent="0.35">
      <c r="A17" s="13" t="s">
        <v>27</v>
      </c>
      <c r="B17" s="43" t="s">
        <v>30</v>
      </c>
      <c r="C17" s="22">
        <v>46020.4</v>
      </c>
      <c r="D17" s="22">
        <v>37601.800000000003</v>
      </c>
      <c r="E17" s="22">
        <v>23308.2</v>
      </c>
      <c r="F17" s="42">
        <f t="shared" si="1"/>
        <v>50.647538917523541</v>
      </c>
      <c r="G17" s="42">
        <f t="shared" si="2"/>
        <v>61.986926157790315</v>
      </c>
    </row>
    <row r="18" spans="1:7" ht="17.399999999999999" x14ac:dyDescent="0.3">
      <c r="A18" s="12" t="s">
        <v>31</v>
      </c>
      <c r="B18" s="10" t="s">
        <v>32</v>
      </c>
      <c r="C18" s="77">
        <f>SUM(C19:C24)</f>
        <v>629973.5</v>
      </c>
      <c r="D18" s="77">
        <f>SUM(D19:D24)</f>
        <v>459894.3</v>
      </c>
      <c r="E18" s="77">
        <f t="shared" ref="E18" si="5">SUM(E19:E24)</f>
        <v>298359.7</v>
      </c>
      <c r="F18" s="69">
        <f t="shared" si="1"/>
        <v>47.360674695046697</v>
      </c>
      <c r="G18" s="40">
        <f t="shared" si="2"/>
        <v>64.875711658091873</v>
      </c>
    </row>
    <row r="19" spans="1:7" x14ac:dyDescent="0.35">
      <c r="A19" s="13" t="s">
        <v>33</v>
      </c>
      <c r="B19" s="53" t="s">
        <v>39</v>
      </c>
      <c r="C19" s="23">
        <v>9478.6</v>
      </c>
      <c r="D19" s="23">
        <v>7973.4</v>
      </c>
      <c r="E19" s="23">
        <v>6209.6</v>
      </c>
      <c r="F19" s="42">
        <f t="shared" si="1"/>
        <v>65.5117844407402</v>
      </c>
      <c r="G19" s="42">
        <f t="shared" si="2"/>
        <v>77.878947500438969</v>
      </c>
    </row>
    <row r="20" spans="1:7" x14ac:dyDescent="0.3">
      <c r="A20" s="4" t="s">
        <v>34</v>
      </c>
      <c r="B20" s="44" t="s">
        <v>40</v>
      </c>
      <c r="C20" s="23">
        <v>122159.1</v>
      </c>
      <c r="D20" s="23">
        <v>110636.4</v>
      </c>
      <c r="E20" s="23">
        <v>97402.7</v>
      </c>
      <c r="F20" s="42">
        <f t="shared" si="1"/>
        <v>79.734297322098797</v>
      </c>
      <c r="G20" s="42">
        <f t="shared" si="2"/>
        <v>88.038565969247017</v>
      </c>
    </row>
    <row r="21" spans="1:7" x14ac:dyDescent="0.3">
      <c r="A21" s="4" t="s">
        <v>35</v>
      </c>
      <c r="B21" s="45" t="s">
        <v>41</v>
      </c>
      <c r="C21" s="23">
        <v>20086.400000000001</v>
      </c>
      <c r="D21" s="23">
        <v>16406.400000000001</v>
      </c>
      <c r="E21" s="23">
        <v>10969.2</v>
      </c>
      <c r="F21" s="42">
        <f t="shared" si="1"/>
        <v>54.610084435239756</v>
      </c>
      <c r="G21" s="42">
        <f t="shared" si="2"/>
        <v>66.859274429490938</v>
      </c>
    </row>
    <row r="22" spans="1:7" x14ac:dyDescent="0.3">
      <c r="A22" s="4" t="s">
        <v>36</v>
      </c>
      <c r="B22" s="44" t="s">
        <v>42</v>
      </c>
      <c r="C22" s="23">
        <v>311485.90000000002</v>
      </c>
      <c r="D22" s="23">
        <v>183911.9</v>
      </c>
      <c r="E22" s="23">
        <v>92867.5</v>
      </c>
      <c r="F22" s="42">
        <f t="shared" si="1"/>
        <v>29.814351147194785</v>
      </c>
      <c r="G22" s="42">
        <f t="shared" si="2"/>
        <v>50.495644925641024</v>
      </c>
    </row>
    <row r="23" spans="1:7" x14ac:dyDescent="0.3">
      <c r="A23" s="4" t="s">
        <v>37</v>
      </c>
      <c r="B23" s="44" t="s">
        <v>43</v>
      </c>
      <c r="C23" s="23">
        <v>14579.7</v>
      </c>
      <c r="D23" s="23">
        <v>12828.7</v>
      </c>
      <c r="E23" s="23">
        <v>3479.2</v>
      </c>
      <c r="F23" s="42">
        <f t="shared" si="1"/>
        <v>23.863316803500755</v>
      </c>
      <c r="G23" s="42">
        <f t="shared" si="2"/>
        <v>27.120440886449909</v>
      </c>
    </row>
    <row r="24" spans="1:7" x14ac:dyDescent="0.3">
      <c r="A24" s="4" t="s">
        <v>38</v>
      </c>
      <c r="B24" s="54" t="s">
        <v>44</v>
      </c>
      <c r="C24" s="24">
        <v>152183.79999999999</v>
      </c>
      <c r="D24" s="24">
        <v>128137.5</v>
      </c>
      <c r="E24" s="24">
        <v>87431.5</v>
      </c>
      <c r="F24" s="42">
        <f>E24/C24*100</f>
        <v>57.451253024303504</v>
      </c>
      <c r="G24" s="42">
        <f t="shared" si="2"/>
        <v>68.232562676812009</v>
      </c>
    </row>
    <row r="25" spans="1:7" ht="17.399999999999999" x14ac:dyDescent="0.3">
      <c r="A25" s="6" t="s">
        <v>45</v>
      </c>
      <c r="B25" s="10" t="s">
        <v>46</v>
      </c>
      <c r="C25" s="77">
        <f>SUM(C26:C29)</f>
        <v>861917.4</v>
      </c>
      <c r="D25" s="77">
        <f t="shared" ref="D25:E25" si="6">SUM(D26:D29)</f>
        <v>621114.80000000005</v>
      </c>
      <c r="E25" s="77">
        <f t="shared" si="6"/>
        <v>370596.9</v>
      </c>
      <c r="F25" s="69">
        <f t="shared" si="1"/>
        <v>42.996799925375683</v>
      </c>
      <c r="G25" s="69">
        <f t="shared" si="2"/>
        <v>59.666409494669907</v>
      </c>
    </row>
    <row r="26" spans="1:7" x14ac:dyDescent="0.3">
      <c r="A26" s="4" t="s">
        <v>47</v>
      </c>
      <c r="B26" s="55" t="s">
        <v>51</v>
      </c>
      <c r="C26" s="25">
        <v>244617.2</v>
      </c>
      <c r="D26" s="25">
        <v>192376.5</v>
      </c>
      <c r="E26" s="25">
        <v>92692.1</v>
      </c>
      <c r="F26" s="42">
        <f t="shared" si="1"/>
        <v>37.892715638965697</v>
      </c>
      <c r="G26" s="42">
        <f t="shared" si="2"/>
        <v>48.182652247026013</v>
      </c>
    </row>
    <row r="27" spans="1:7" x14ac:dyDescent="0.3">
      <c r="A27" s="4" t="s">
        <v>48</v>
      </c>
      <c r="B27" s="55" t="s">
        <v>52</v>
      </c>
      <c r="C27" s="25">
        <v>581513.6</v>
      </c>
      <c r="D27" s="25">
        <v>399791.8</v>
      </c>
      <c r="E27" s="25">
        <v>253371.8</v>
      </c>
      <c r="F27" s="42">
        <f t="shared" si="1"/>
        <v>43.571087589353027</v>
      </c>
      <c r="G27" s="42">
        <f t="shared" si="2"/>
        <v>63.375937175299747</v>
      </c>
    </row>
    <row r="28" spans="1:7" x14ac:dyDescent="0.3">
      <c r="A28" s="4" t="s">
        <v>49</v>
      </c>
      <c r="B28" s="55" t="s">
        <v>53</v>
      </c>
      <c r="C28" s="25">
        <v>14675.1</v>
      </c>
      <c r="D28" s="25">
        <v>14125.1</v>
      </c>
      <c r="E28" s="25">
        <v>11776.2</v>
      </c>
      <c r="F28" s="42">
        <f t="shared" si="1"/>
        <v>80.246131201831673</v>
      </c>
      <c r="G28" s="42">
        <f t="shared" si="2"/>
        <v>83.370737198320725</v>
      </c>
    </row>
    <row r="29" spans="1:7" ht="36" x14ac:dyDescent="0.3">
      <c r="A29" s="4" t="s">
        <v>50</v>
      </c>
      <c r="B29" s="56" t="s">
        <v>54</v>
      </c>
      <c r="C29" s="26">
        <v>21111.5</v>
      </c>
      <c r="D29" s="26">
        <v>14821.4</v>
      </c>
      <c r="E29" s="26">
        <v>12756.8</v>
      </c>
      <c r="F29" s="42">
        <f t="shared" si="1"/>
        <v>60.425834260947816</v>
      </c>
      <c r="G29" s="42">
        <f t="shared" si="2"/>
        <v>86.070141821960135</v>
      </c>
    </row>
    <row r="30" spans="1:7" x14ac:dyDescent="0.3">
      <c r="A30" s="72" t="s">
        <v>111</v>
      </c>
      <c r="B30" s="73" t="s">
        <v>113</v>
      </c>
      <c r="C30" s="74">
        <f>SUM(C31)</f>
        <v>9791.7999999999993</v>
      </c>
      <c r="D30" s="74">
        <f t="shared" ref="D30:E30" si="7">SUM(D31)</f>
        <v>9296.7999999999993</v>
      </c>
      <c r="E30" s="74">
        <f t="shared" si="7"/>
        <v>1906.6</v>
      </c>
      <c r="F30" s="71">
        <f t="shared" si="1"/>
        <v>19.471394432075819</v>
      </c>
      <c r="G30" s="71">
        <f t="shared" si="2"/>
        <v>20.508131830307203</v>
      </c>
    </row>
    <row r="31" spans="1:7" ht="36" x14ac:dyDescent="0.3">
      <c r="A31" s="4" t="s">
        <v>112</v>
      </c>
      <c r="B31" s="56" t="s">
        <v>114</v>
      </c>
      <c r="C31" s="26">
        <v>9791.7999999999993</v>
      </c>
      <c r="D31" s="26">
        <v>9296.7999999999993</v>
      </c>
      <c r="E31" s="26">
        <v>1906.6</v>
      </c>
      <c r="F31" s="42">
        <f t="shared" si="1"/>
        <v>19.471394432075819</v>
      </c>
      <c r="G31" s="42">
        <f t="shared" si="2"/>
        <v>20.508131830307203</v>
      </c>
    </row>
    <row r="32" spans="1:7" ht="17.399999999999999" x14ac:dyDescent="0.3">
      <c r="A32" s="6" t="s">
        <v>55</v>
      </c>
      <c r="B32" s="10" t="s">
        <v>56</v>
      </c>
      <c r="C32" s="77">
        <f>SUM(C33:C36)</f>
        <v>1863846.5</v>
      </c>
      <c r="D32" s="77">
        <f t="shared" ref="D32:E32" si="8">SUM(D33:D36)</f>
        <v>1448240.5999999999</v>
      </c>
      <c r="E32" s="77">
        <f t="shared" si="8"/>
        <v>1167991.6000000001</v>
      </c>
      <c r="F32" s="69">
        <f t="shared" si="1"/>
        <v>62.665654065396481</v>
      </c>
      <c r="G32" s="69">
        <f t="shared" si="2"/>
        <v>80.649002658812378</v>
      </c>
    </row>
    <row r="33" spans="1:9" x14ac:dyDescent="0.3">
      <c r="A33" s="4" t="s">
        <v>57</v>
      </c>
      <c r="B33" s="46" t="s">
        <v>61</v>
      </c>
      <c r="C33" s="27">
        <v>392556</v>
      </c>
      <c r="D33" s="27">
        <v>303289.09999999998</v>
      </c>
      <c r="E33" s="27">
        <v>250479.2</v>
      </c>
      <c r="F33" s="42">
        <f t="shared" si="1"/>
        <v>63.807252977919084</v>
      </c>
      <c r="G33" s="42">
        <f t="shared" si="2"/>
        <v>82.587603708804579</v>
      </c>
    </row>
    <row r="34" spans="1:9" x14ac:dyDescent="0.3">
      <c r="A34" s="4" t="s">
        <v>58</v>
      </c>
      <c r="B34" s="46" t="s">
        <v>62</v>
      </c>
      <c r="C34" s="27">
        <v>1307890.5</v>
      </c>
      <c r="D34" s="27">
        <v>1005809.2</v>
      </c>
      <c r="E34" s="27">
        <v>805545.4</v>
      </c>
      <c r="F34" s="42">
        <f t="shared" si="1"/>
        <v>61.591195899045069</v>
      </c>
      <c r="G34" s="42">
        <f t="shared" si="2"/>
        <v>80.089285323697581</v>
      </c>
    </row>
    <row r="35" spans="1:9" x14ac:dyDescent="0.3">
      <c r="A35" s="4" t="s">
        <v>59</v>
      </c>
      <c r="B35" s="46" t="s">
        <v>63</v>
      </c>
      <c r="C35" s="27">
        <v>32874.1</v>
      </c>
      <c r="D35" s="27">
        <v>31000.1</v>
      </c>
      <c r="E35" s="27">
        <v>26390.6</v>
      </c>
      <c r="F35" s="42">
        <f t="shared" si="1"/>
        <v>80.277787072497802</v>
      </c>
      <c r="G35" s="42">
        <f t="shared" si="2"/>
        <v>85.130693126796359</v>
      </c>
    </row>
    <row r="36" spans="1:9" x14ac:dyDescent="0.3">
      <c r="A36" s="4" t="s">
        <v>60</v>
      </c>
      <c r="B36" s="46" t="s">
        <v>64</v>
      </c>
      <c r="C36" s="27">
        <v>130525.9</v>
      </c>
      <c r="D36" s="27">
        <v>108142.2</v>
      </c>
      <c r="E36" s="27">
        <v>85576.4</v>
      </c>
      <c r="F36" s="42">
        <f t="shared" si="1"/>
        <v>65.56277336528612</v>
      </c>
      <c r="G36" s="42">
        <f t="shared" si="2"/>
        <v>79.133215340542364</v>
      </c>
    </row>
    <row r="37" spans="1:9" ht="17.399999999999999" x14ac:dyDescent="0.3">
      <c r="A37" s="6" t="s">
        <v>65</v>
      </c>
      <c r="B37" s="10" t="s">
        <v>66</v>
      </c>
      <c r="C37" s="77">
        <f>SUM(C38:C39)</f>
        <v>175047.2</v>
      </c>
      <c r="D37" s="77">
        <f t="shared" ref="D37:E37" si="9">SUM(D38:D39)</f>
        <v>88356.800000000003</v>
      </c>
      <c r="E37" s="77">
        <f t="shared" si="9"/>
        <v>56534</v>
      </c>
      <c r="F37" s="69">
        <f t="shared" si="1"/>
        <v>32.296432048041893</v>
      </c>
      <c r="G37" s="69">
        <f t="shared" si="2"/>
        <v>63.983756768013322</v>
      </c>
    </row>
    <row r="38" spans="1:9" x14ac:dyDescent="0.3">
      <c r="A38" s="4" t="s">
        <v>67</v>
      </c>
      <c r="B38" s="57" t="s">
        <v>69</v>
      </c>
      <c r="C38" s="28">
        <v>128609.2</v>
      </c>
      <c r="D38" s="28">
        <v>52786.400000000001</v>
      </c>
      <c r="E38" s="28">
        <v>25869.8</v>
      </c>
      <c r="F38" s="42">
        <f t="shared" si="1"/>
        <v>20.115046201982441</v>
      </c>
      <c r="G38" s="42">
        <f t="shared" si="2"/>
        <v>49.008456723701556</v>
      </c>
    </row>
    <row r="39" spans="1:9" ht="36" x14ac:dyDescent="0.3">
      <c r="A39" s="4" t="s">
        <v>68</v>
      </c>
      <c r="B39" s="58" t="s">
        <v>70</v>
      </c>
      <c r="C39" s="29">
        <v>46438</v>
      </c>
      <c r="D39" s="29">
        <v>35570.400000000001</v>
      </c>
      <c r="E39" s="29">
        <v>30664.2</v>
      </c>
      <c r="F39" s="42">
        <f t="shared" si="1"/>
        <v>66.032559541754594</v>
      </c>
      <c r="G39" s="42">
        <f t="shared" si="2"/>
        <v>86.20707104783753</v>
      </c>
    </row>
    <row r="40" spans="1:9" ht="17.399999999999999" x14ac:dyDescent="0.3">
      <c r="A40" s="6" t="s">
        <v>71</v>
      </c>
      <c r="B40" s="10" t="s">
        <v>80</v>
      </c>
      <c r="C40" s="77">
        <f>SUM(C41:C44)</f>
        <v>14355.6</v>
      </c>
      <c r="D40" s="77">
        <f>SUM(D41:D44)</f>
        <v>13255.6</v>
      </c>
      <c r="E40" s="77">
        <f>SUM(E41:E44)</f>
        <v>12610.2</v>
      </c>
      <c r="F40" s="69">
        <f t="shared" si="1"/>
        <v>87.841678508735271</v>
      </c>
      <c r="G40" s="69">
        <f t="shared" si="2"/>
        <v>95.131114396934123</v>
      </c>
    </row>
    <row r="41" spans="1:9" hidden="1" x14ac:dyDescent="0.3">
      <c r="A41" s="4" t="s">
        <v>72</v>
      </c>
      <c r="B41" s="59" t="s">
        <v>76</v>
      </c>
      <c r="C41" s="30"/>
      <c r="D41" s="30"/>
      <c r="E41" s="30"/>
      <c r="F41" s="42" t="e">
        <f t="shared" si="1"/>
        <v>#DIV/0!</v>
      </c>
      <c r="G41" s="42" t="e">
        <f t="shared" si="2"/>
        <v>#DIV/0!</v>
      </c>
      <c r="I41" s="70"/>
    </row>
    <row r="42" spans="1:9" hidden="1" x14ac:dyDescent="0.3">
      <c r="A42" s="4" t="s">
        <v>73</v>
      </c>
      <c r="B42" s="60" t="s">
        <v>77</v>
      </c>
      <c r="C42" s="31"/>
      <c r="D42" s="31"/>
      <c r="E42" s="31"/>
      <c r="F42" s="42" t="e">
        <f t="shared" si="1"/>
        <v>#DIV/0!</v>
      </c>
      <c r="G42" s="42" t="e">
        <f t="shared" si="2"/>
        <v>#DIV/0!</v>
      </c>
      <c r="I42" s="70"/>
    </row>
    <row r="43" spans="1:9" ht="36" hidden="1" x14ac:dyDescent="0.3">
      <c r="A43" s="4" t="s">
        <v>74</v>
      </c>
      <c r="B43" s="61" t="s">
        <v>78</v>
      </c>
      <c r="C43" s="32"/>
      <c r="D43" s="32"/>
      <c r="E43" s="33"/>
      <c r="F43" s="42" t="e">
        <f t="shared" si="1"/>
        <v>#DIV/0!</v>
      </c>
      <c r="G43" s="42" t="e">
        <f t="shared" si="2"/>
        <v>#DIV/0!</v>
      </c>
      <c r="I43" s="70"/>
    </row>
    <row r="44" spans="1:9" x14ac:dyDescent="0.3">
      <c r="A44" s="4" t="s">
        <v>75</v>
      </c>
      <c r="B44" s="62" t="s">
        <v>79</v>
      </c>
      <c r="C44" s="34">
        <v>14355.6</v>
      </c>
      <c r="D44" s="34">
        <v>13255.6</v>
      </c>
      <c r="E44" s="34">
        <v>12610.2</v>
      </c>
      <c r="F44" s="42">
        <f t="shared" si="1"/>
        <v>87.841678508735271</v>
      </c>
      <c r="G44" s="42">
        <f t="shared" si="2"/>
        <v>95.131114396934123</v>
      </c>
      <c r="I44" s="70"/>
    </row>
    <row r="45" spans="1:9" ht="17.399999999999999" x14ac:dyDescent="0.3">
      <c r="A45" s="6" t="s">
        <v>81</v>
      </c>
      <c r="B45" s="10" t="s">
        <v>82</v>
      </c>
      <c r="C45" s="77">
        <f>SUM(C46:C49)</f>
        <v>126693.59999999999</v>
      </c>
      <c r="D45" s="77">
        <f t="shared" ref="D45:E45" si="10">SUM(D46:D49)</f>
        <v>98857.600000000006</v>
      </c>
      <c r="E45" s="77">
        <f t="shared" si="10"/>
        <v>75881.600000000006</v>
      </c>
      <c r="F45" s="69">
        <f t="shared" si="1"/>
        <v>59.893791004439066</v>
      </c>
      <c r="G45" s="69">
        <f t="shared" si="2"/>
        <v>76.758488978085651</v>
      </c>
    </row>
    <row r="46" spans="1:9" x14ac:dyDescent="0.35">
      <c r="A46" s="4" t="s">
        <v>83</v>
      </c>
      <c r="B46" s="63" t="s">
        <v>87</v>
      </c>
      <c r="C46" s="35">
        <v>5634</v>
      </c>
      <c r="D46" s="35">
        <v>4271</v>
      </c>
      <c r="E46" s="35">
        <v>4228.3</v>
      </c>
      <c r="F46" s="42">
        <f t="shared" si="1"/>
        <v>75.049698260560888</v>
      </c>
      <c r="G46" s="41">
        <f t="shared" si="2"/>
        <v>99.000234137204401</v>
      </c>
    </row>
    <row r="47" spans="1:9" x14ac:dyDescent="0.3">
      <c r="A47" s="4" t="s">
        <v>84</v>
      </c>
      <c r="B47" s="63" t="s">
        <v>88</v>
      </c>
      <c r="C47" s="35">
        <v>21222.9</v>
      </c>
      <c r="D47" s="35">
        <v>16362.9</v>
      </c>
      <c r="E47" s="35">
        <v>2958.4</v>
      </c>
      <c r="F47" s="42">
        <f t="shared" si="1"/>
        <v>13.939659518727412</v>
      </c>
      <c r="G47" s="42">
        <f t="shared" si="2"/>
        <v>18.079924707722959</v>
      </c>
    </row>
    <row r="48" spans="1:9" x14ac:dyDescent="0.3">
      <c r="A48" s="4" t="s">
        <v>85</v>
      </c>
      <c r="B48" s="63" t="s">
        <v>89</v>
      </c>
      <c r="C48" s="35">
        <v>88612</v>
      </c>
      <c r="D48" s="35">
        <v>69123.3</v>
      </c>
      <c r="E48" s="35">
        <v>61498.6</v>
      </c>
      <c r="F48" s="42">
        <f t="shared" si="1"/>
        <v>69.402112580688851</v>
      </c>
      <c r="G48" s="42">
        <f t="shared" si="2"/>
        <v>88.969421309457147</v>
      </c>
    </row>
    <row r="49" spans="1:7" x14ac:dyDescent="0.3">
      <c r="A49" s="4" t="s">
        <v>86</v>
      </c>
      <c r="B49" s="64" t="s">
        <v>90</v>
      </c>
      <c r="C49" s="36">
        <v>11224.7</v>
      </c>
      <c r="D49" s="36">
        <v>9100.4</v>
      </c>
      <c r="E49" s="36">
        <v>7196.3</v>
      </c>
      <c r="F49" s="42">
        <f t="shared" si="1"/>
        <v>64.111290279472939</v>
      </c>
      <c r="G49" s="42">
        <f t="shared" si="2"/>
        <v>79.076743879389923</v>
      </c>
    </row>
    <row r="50" spans="1:7" ht="17.399999999999999" x14ac:dyDescent="0.3">
      <c r="A50" s="6" t="s">
        <v>91</v>
      </c>
      <c r="B50" s="10" t="s">
        <v>92</v>
      </c>
      <c r="C50" s="77">
        <f>SUM(C51:C52)</f>
        <v>252507.8</v>
      </c>
      <c r="D50" s="77">
        <f t="shared" ref="D50:E50" si="11">SUM(D51:D52)</f>
        <v>224804.6</v>
      </c>
      <c r="E50" s="77">
        <f t="shared" si="11"/>
        <v>209408.9</v>
      </c>
      <c r="F50" s="69">
        <f t="shared" si="1"/>
        <v>82.931655972607572</v>
      </c>
      <c r="G50" s="40">
        <f t="shared" si="2"/>
        <v>93.151519141512225</v>
      </c>
    </row>
    <row r="51" spans="1:7" x14ac:dyDescent="0.35">
      <c r="A51" s="4" t="s">
        <v>93</v>
      </c>
      <c r="B51" s="65" t="s">
        <v>104</v>
      </c>
      <c r="C51" s="37">
        <v>1969</v>
      </c>
      <c r="D51" s="37">
        <v>1364.2</v>
      </c>
      <c r="E51" s="37">
        <v>1066.8</v>
      </c>
      <c r="F51" s="42">
        <f t="shared" si="1"/>
        <v>54.179786693753172</v>
      </c>
      <c r="G51" s="41">
        <f t="shared" si="2"/>
        <v>78.199677466647117</v>
      </c>
    </row>
    <row r="52" spans="1:7" x14ac:dyDescent="0.3">
      <c r="A52" s="4" t="s">
        <v>94</v>
      </c>
      <c r="B52" s="66" t="s">
        <v>105</v>
      </c>
      <c r="C52" s="37">
        <v>250538.8</v>
      </c>
      <c r="D52" s="37">
        <v>223440.4</v>
      </c>
      <c r="E52" s="37">
        <v>208342.1</v>
      </c>
      <c r="F52" s="42">
        <f t="shared" si="1"/>
        <v>83.15761870017738</v>
      </c>
      <c r="G52" s="42">
        <f t="shared" si="2"/>
        <v>93.24280658287401</v>
      </c>
    </row>
    <row r="53" spans="1:7" ht="17.399999999999999" x14ac:dyDescent="0.3">
      <c r="A53" s="6" t="s">
        <v>95</v>
      </c>
      <c r="B53" s="10" t="s">
        <v>96</v>
      </c>
      <c r="C53" s="77">
        <f>SUM(C54)</f>
        <v>6836.2</v>
      </c>
      <c r="D53" s="77">
        <f t="shared" ref="D53:E53" si="12">SUM(D54)</f>
        <v>6386.2</v>
      </c>
      <c r="E53" s="77">
        <f t="shared" si="12"/>
        <v>6124.2</v>
      </c>
      <c r="F53" s="69">
        <f t="shared" si="1"/>
        <v>89.584857084345103</v>
      </c>
      <c r="G53" s="40">
        <f t="shared" si="2"/>
        <v>95.897403776893924</v>
      </c>
    </row>
    <row r="54" spans="1:7" x14ac:dyDescent="0.35">
      <c r="A54" s="4" t="s">
        <v>97</v>
      </c>
      <c r="B54" s="67" t="s">
        <v>106</v>
      </c>
      <c r="C54" s="38">
        <v>6836.2</v>
      </c>
      <c r="D54" s="38">
        <v>6386.2</v>
      </c>
      <c r="E54" s="38">
        <v>6124.2</v>
      </c>
      <c r="F54" s="42">
        <f t="shared" si="1"/>
        <v>89.584857084345103</v>
      </c>
      <c r="G54" s="41">
        <f t="shared" si="2"/>
        <v>95.897403776893924</v>
      </c>
    </row>
    <row r="55" spans="1:7" ht="34.799999999999997" x14ac:dyDescent="0.35">
      <c r="A55" s="6" t="s">
        <v>98</v>
      </c>
      <c r="B55" s="10" t="s">
        <v>115</v>
      </c>
      <c r="C55" s="77">
        <f>SUM(C56)</f>
        <v>1000</v>
      </c>
      <c r="D55" s="77">
        <f t="shared" ref="D55:E55" si="13">SUM(D56)</f>
        <v>750</v>
      </c>
      <c r="E55" s="77">
        <f t="shared" si="13"/>
        <v>101.1</v>
      </c>
      <c r="F55" s="69">
        <f t="shared" si="1"/>
        <v>10.11</v>
      </c>
      <c r="G55" s="80">
        <f t="shared" si="2"/>
        <v>13.48</v>
      </c>
    </row>
    <row r="56" spans="1:7" x14ac:dyDescent="0.35">
      <c r="A56" s="4" t="s">
        <v>99</v>
      </c>
      <c r="B56" s="18" t="s">
        <v>107</v>
      </c>
      <c r="C56" s="39">
        <v>1000</v>
      </c>
      <c r="D56" s="39">
        <v>750</v>
      </c>
      <c r="E56" s="39">
        <v>101.1</v>
      </c>
      <c r="F56" s="42">
        <f t="shared" si="1"/>
        <v>10.11</v>
      </c>
      <c r="G56" s="41">
        <f t="shared" si="2"/>
        <v>13.48</v>
      </c>
    </row>
    <row r="57" spans="1:7" ht="52.2" x14ac:dyDescent="0.3">
      <c r="A57" s="6" t="s">
        <v>100</v>
      </c>
      <c r="B57" s="10" t="s">
        <v>101</v>
      </c>
      <c r="C57" s="77">
        <f>SUM(C58)</f>
        <v>338214</v>
      </c>
      <c r="D57" s="77">
        <f t="shared" ref="D57:E57" si="14">SUM(D58)</f>
        <v>258660.5</v>
      </c>
      <c r="E57" s="77">
        <f t="shared" si="14"/>
        <v>258660.5</v>
      </c>
      <c r="F57" s="69">
        <f t="shared" si="1"/>
        <v>76.478353941587272</v>
      </c>
      <c r="G57" s="40">
        <f t="shared" si="2"/>
        <v>100</v>
      </c>
    </row>
    <row r="58" spans="1:7" ht="54" x14ac:dyDescent="0.35">
      <c r="A58" s="4" t="s">
        <v>102</v>
      </c>
      <c r="B58" s="68" t="s">
        <v>108</v>
      </c>
      <c r="C58" s="78">
        <v>338214</v>
      </c>
      <c r="D58" s="78">
        <v>258660.5</v>
      </c>
      <c r="E58" s="78">
        <v>258660.5</v>
      </c>
      <c r="F58" s="42">
        <f t="shared" si="1"/>
        <v>76.478353941587272</v>
      </c>
      <c r="G58" s="41">
        <f t="shared" si="2"/>
        <v>100</v>
      </c>
    </row>
    <row r="59" spans="1:7" ht="17.399999999999999" x14ac:dyDescent="0.3">
      <c r="A59" s="6"/>
      <c r="B59" s="10" t="s">
        <v>103</v>
      </c>
      <c r="C59" s="77">
        <f>SUM(C3,C12,C14,C18,C25,C30,C32,C37,C40,C45,C50,C53,C55,C57)</f>
        <v>4739978.2</v>
      </c>
      <c r="D59" s="77">
        <f>SUM(D3,D12,D14,D18,D25,D30,D32,D37,D40,D45,D50,D53,D55,D57)</f>
        <v>3629560.6</v>
      </c>
      <c r="E59" s="77">
        <f t="shared" ref="E59" si="15">SUM(E3,E12,E14,E18,E25,E30,E32,E37,E40,E45,E50,E53,E55,E57)</f>
        <v>2800769.8000000003</v>
      </c>
      <c r="F59" s="69">
        <f t="shared" si="1"/>
        <v>59.088242220185741</v>
      </c>
      <c r="G59" s="40">
        <f t="shared" si="2"/>
        <v>77.165533480829623</v>
      </c>
    </row>
    <row r="62" spans="1:7" x14ac:dyDescent="0.3">
      <c r="B62" s="11" t="s">
        <v>121</v>
      </c>
      <c r="D62" s="79" t="s">
        <v>122</v>
      </c>
    </row>
  </sheetData>
  <customSheetViews>
    <customSheetView guid="{33C97540-386A-4678-BF91-7CED088121B1}" scale="72" showPageBreaks="1" fitToPage="1" printArea="1" hiddenRows="1">
      <pane ySplit="2" topLeftCell="A3" activePane="bottomLeft" state="frozen"/>
      <selection pane="bottomLeft" activeCell="M6" sqref="M6"/>
      <rowBreaks count="2" manualBreakCount="2">
        <brk id="34" max="7" man="1"/>
        <brk id="43" max="7" man="1"/>
      </rowBreaks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66" fitToHeight="2" orientation="landscape" r:id="rId1"/>
    </customSheetView>
    <customSheetView guid="{3ADDF607-CC62-47CF-B370-6DD9E7C269BE}" scale="72" showPageBreaks="1" printArea="1" hiddenRows="1">
      <pane ySplit="2" topLeftCell="A34" activePane="bottomLeft" state="frozen"/>
      <selection pane="bottomLeft" activeCell="H35" sqref="H35"/>
      <rowBreaks count="2" manualBreakCount="2">
        <brk id="34" max="7" man="1"/>
        <brk id="43" max="7" man="1"/>
      </rowBreaks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2"/>
    </customSheetView>
    <customSheetView guid="{311B0CCD-3A82-48D8-B3A6-D284225681E3}" scale="72" showPageBreaks="1" printArea="1" hiddenRows="1">
      <pane ySplit="2" topLeftCell="A27" activePane="bottomLeft" state="frozen"/>
      <selection pane="bottomLeft" activeCell="I29" sqref="I29"/>
      <rowBreaks count="2" manualBreakCount="2">
        <brk id="34" max="7" man="1"/>
        <brk id="43" max="7" man="1"/>
      </rowBreaks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3"/>
    </customSheetView>
    <customSheetView guid="{908C8604-7C99-425B-A3D2-9AEFC080B244}" scale="72" showPageBreaks="1" printArea="1" hiddenRows="1">
      <pane ySplit="2" topLeftCell="A18" activePane="bottomLeft" state="frozen"/>
      <selection pane="bottomLeft" sqref="A1:G1"/>
      <rowBreaks count="2" manualBreakCount="2">
        <brk id="34" max="7" man="1"/>
        <brk id="43" max="7" man="1"/>
      </rowBreaks>
      <colBreaks count="1" manualBreakCount="1">
        <brk id="8" max="1048575" man="1"/>
      </colBreaks>
      <pageMargins left="0.70866141732283472" right="0.70866141732283472" top="0.74803149606299213" bottom="0.74803149606299213" header="0.31496062992125984" footer="0.31496062992125984"/>
      <pageSetup paperSize="9" scale="35" fitToHeight="3" orientation="landscape" r:id="rId4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5"/>
  <rowBreaks count="2" manualBreakCount="2">
    <brk id="34" max="7" man="1"/>
    <brk id="43" max="7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33C97540-386A-4678-BF91-7CED088121B1}">
      <pageMargins left="0.7" right="0.7" top="0.75" bottom="0.75" header="0.3" footer="0.3"/>
    </customSheetView>
    <customSheetView guid="{3ADDF607-CC62-47CF-B370-6DD9E7C269BE}">
      <pageMargins left="0.7" right="0.7" top="0.75" bottom="0.75" header="0.3" footer="0.3"/>
    </customSheetView>
    <customSheetView guid="{311B0CCD-3A82-48D8-B3A6-D284225681E3}">
      <pageMargins left="0.7" right="0.7" top="0.75" bottom="0.75" header="0.3" footer="0.3"/>
    </customSheetView>
    <customSheetView guid="{908C8604-7C99-425B-A3D2-9AEFC080B24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33C97540-386A-4678-BF91-7CED088121B1}">
      <pageMargins left="0.7" right="0.7" top="0.75" bottom="0.75" header="0.3" footer="0.3"/>
    </customSheetView>
    <customSheetView guid="{3ADDF607-CC62-47CF-B370-6DD9E7C269BE}">
      <pageMargins left="0.7" right="0.7" top="0.75" bottom="0.75" header="0.3" footer="0.3"/>
    </customSheetView>
    <customSheetView guid="{311B0CCD-3A82-48D8-B3A6-D284225681E3}">
      <pageMargins left="0.7" right="0.7" top="0.75" bottom="0.75" header="0.3" footer="0.3"/>
    </customSheetView>
    <customSheetView guid="{908C8604-7C99-425B-A3D2-9AEFC080B24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2014-10-24T06:35:23Z</cp:lastPrinted>
  <dcterms:created xsi:type="dcterms:W3CDTF">2013-04-04T06:57:17Z</dcterms:created>
  <dcterms:modified xsi:type="dcterms:W3CDTF">2014-10-28T04:14:42Z</dcterms:modified>
</cp:coreProperties>
</file>